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45.237.237.76\bp$\BP5\ROZLICZENIE USTAWY BUDŻETOWEJ ROK 2020\TOM I - MW\xls\"/>
    </mc:Choice>
  </mc:AlternateContent>
  <bookViews>
    <workbookView xWindow="0" yWindow="0" windowWidth="28800" windowHeight="13335"/>
  </bookViews>
  <sheets>
    <sheet name="zal 14 Cent Dor Rol w Brwinowie" sheetId="131" r:id="rId1"/>
  </sheets>
  <externalReferences>
    <externalReference r:id="rId2"/>
    <externalReference r:id="rId3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_xlnm.Database" localSheetId="0">#REF!</definedName>
    <definedName name="_xlnm.Database">#REF!</definedName>
    <definedName name="baza2" localSheetId="0">#REF!</definedName>
    <definedName name="baza2">#REF!</definedName>
    <definedName name="br" localSheetId="0">[2]BPP!#REF!</definedName>
    <definedName name="br">[2]BPP!#REF!</definedName>
    <definedName name="Dziedzina1">[1]wnioski!$BW$2:$BW$1550</definedName>
    <definedName name="etap1">[1]wnioski!$BV$2:$BV$1550</definedName>
    <definedName name="ff" localSheetId="0">[2]BPP!#REF!</definedName>
    <definedName name="ff">[2]BPP!#REF!</definedName>
    <definedName name="HK" localSheetId="0">[2]BPP!#REF!</definedName>
    <definedName name="HK">[2]BPP!#REF!</definedName>
    <definedName name="n" localSheetId="0">[2]BPP!#REF!</definedName>
    <definedName name="n">[2]BPP!#REF!</definedName>
    <definedName name="nr" localSheetId="0">[2]BPP!#REF!</definedName>
    <definedName name="nr">[2]BPP!#REF!</definedName>
    <definedName name="_xlnm.Print_Area" localSheetId="0">'zal 14 Cent Dor Rol w Brwinowie'!$A$1:$F$105</definedName>
    <definedName name="PARP1" localSheetId="0">[2]BPP!#REF!</definedName>
    <definedName name="PARP1">[2]BPP!#REF!</definedName>
    <definedName name="PFARM" localSheetId="0">[2]BPP!#REF!</definedName>
    <definedName name="PFARM">[2]BPP!#REF!</definedName>
    <definedName name="status_PP" localSheetId="0">[2]BPP!#REF!</definedName>
    <definedName name="status_PP">[2]BPP!#REF!</definedName>
    <definedName name="_xlnm.Print_Titles" localSheetId="0">'zal 14 Cent Dor Rol w Brwinowie'!$1:$7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3" i="131" l="1"/>
  <c r="F77" i="131"/>
  <c r="E77" i="131"/>
  <c r="E67" i="131"/>
  <c r="F67" i="131"/>
  <c r="E48" i="131"/>
  <c r="F48" i="131"/>
  <c r="E43" i="131"/>
  <c r="F43" i="131"/>
  <c r="E38" i="131"/>
  <c r="F38" i="131"/>
  <c r="E22" i="131"/>
  <c r="E21" i="131" s="1"/>
  <c r="F22" i="131"/>
  <c r="F21" i="131" s="1"/>
  <c r="F34" i="131" l="1"/>
  <c r="F33" i="131" s="1"/>
  <c r="F60" i="131" s="1"/>
  <c r="F65" i="131" s="1"/>
  <c r="E34" i="131"/>
  <c r="E33" i="131" s="1"/>
  <c r="E60" i="131" s="1"/>
  <c r="E65" i="131" s="1"/>
  <c r="D103" i="131" l="1"/>
  <c r="D67" i="131"/>
  <c r="D48" i="131"/>
  <c r="D43" i="131"/>
  <c r="D38" i="131"/>
  <c r="D22" i="131"/>
  <c r="D21" i="131" s="1"/>
  <c r="D34" i="131" l="1"/>
  <c r="D33" i="131" s="1"/>
  <c r="D60" i="131" s="1"/>
  <c r="D65" i="131" s="1"/>
</calcChain>
</file>

<file path=xl/sharedStrings.xml><?xml version="1.0" encoding="utf-8"?>
<sst xmlns="http://schemas.openxmlformats.org/spreadsheetml/2006/main" count="190" uniqueCount="132">
  <si>
    <t xml:space="preserve"> - depozyty terminowe</t>
  </si>
  <si>
    <t>1.2</t>
  </si>
  <si>
    <t xml:space="preserve"> - depozyty overnight (O/N)</t>
  </si>
  <si>
    <t>1.1</t>
  </si>
  <si>
    <t>Wolne środki finansowe przekazane w zarządzanie lub depozyt u Ministra Finansów</t>
  </si>
  <si>
    <t>Wyszczególnienie</t>
  </si>
  <si>
    <t>Lp.</t>
  </si>
  <si>
    <t>1.4</t>
  </si>
  <si>
    <t>1.3</t>
  </si>
  <si>
    <t>Część B  Dane uzupełniające</t>
  </si>
  <si>
    <t>wymagalne</t>
  </si>
  <si>
    <t>3.2</t>
  </si>
  <si>
    <t>z tytułu zaciągniętych pożyczek i kredytów</t>
  </si>
  <si>
    <t>3.1</t>
  </si>
  <si>
    <t>Zobowiązania</t>
  </si>
  <si>
    <t>od jednostek sektora finansów publicznych</t>
  </si>
  <si>
    <t>2.2</t>
  </si>
  <si>
    <t>z tytułu udzielonych pożyczek</t>
  </si>
  <si>
    <t>2.1</t>
  </si>
  <si>
    <t>Należności długoterminowe</t>
  </si>
  <si>
    <t>Zapasy</t>
  </si>
  <si>
    <t>1.2.2</t>
  </si>
  <si>
    <t>1.2.1</t>
  </si>
  <si>
    <t>Należności krótkoterminowe</t>
  </si>
  <si>
    <t>Środki pieniężne</t>
  </si>
  <si>
    <t>Środki obrotowe, w tym:</t>
  </si>
  <si>
    <t>x</t>
  </si>
  <si>
    <t xml:space="preserve">STAN NA KONIEC ROKU: </t>
  </si>
  <si>
    <t>X</t>
  </si>
  <si>
    <t>IX</t>
  </si>
  <si>
    <t>VIII</t>
  </si>
  <si>
    <t>- na inwestycje i zakupy inwestycyjne</t>
  </si>
  <si>
    <t>1.6</t>
  </si>
  <si>
    <t>1.5.1</t>
  </si>
  <si>
    <t>1.5</t>
  </si>
  <si>
    <t>1.4.1</t>
  </si>
  <si>
    <t>- celowa na finansowanie projektów z udziałem środków UE - bieżące</t>
  </si>
  <si>
    <t>- celowa</t>
  </si>
  <si>
    <t>- przedmiotowa</t>
  </si>
  <si>
    <t>- podmiotowa</t>
  </si>
  <si>
    <t>VII</t>
  </si>
  <si>
    <t>VI</t>
  </si>
  <si>
    <t>Wpłata do budżetu państwa (np. z zysku, nadwyżki środków finansowych)</t>
  </si>
  <si>
    <t>Pozostałe obciążenia wyniku finansowego, w tym:</t>
  </si>
  <si>
    <t>Podatek dochodowy od osób prawnych</t>
  </si>
  <si>
    <t>OBOWIĄZKOWE OBCIĄŻENIA WYNIKU FINANSOWEGO</t>
  </si>
  <si>
    <t>V</t>
  </si>
  <si>
    <t>IV</t>
  </si>
  <si>
    <t>Pozostałe koszty, w tym:</t>
  </si>
  <si>
    <t xml:space="preserve">Pozostałe koszty funkcjonowania </t>
  </si>
  <si>
    <t>1.9</t>
  </si>
  <si>
    <t xml:space="preserve"> opłaty na rzecz budżetu państwa</t>
  </si>
  <si>
    <t>1.8.5</t>
  </si>
  <si>
    <t>1.8.4</t>
  </si>
  <si>
    <t xml:space="preserve"> opłaty na rzecz budżetów jednostek samorządu terytorialnego</t>
  </si>
  <si>
    <t>1.8.3</t>
  </si>
  <si>
    <t xml:space="preserve"> podatek od towarów i usług (VAT)</t>
  </si>
  <si>
    <t>1.8.2</t>
  </si>
  <si>
    <t xml:space="preserve"> podatek akcyzowy</t>
  </si>
  <si>
    <t>1.8.1</t>
  </si>
  <si>
    <t>Podatki i opłaty, w tym:</t>
  </si>
  <si>
    <t>1.8</t>
  </si>
  <si>
    <t>Płatności odsetkowe wynikające z zaciągniętych zobowiązań</t>
  </si>
  <si>
    <t>1.7</t>
  </si>
  <si>
    <t>Fundusz Emerytur Pomostowych</t>
  </si>
  <si>
    <t>1.6.3</t>
  </si>
  <si>
    <t>1.6.2</t>
  </si>
  <si>
    <t>1.6.1</t>
  </si>
  <si>
    <t>Składki, z tego na:</t>
  </si>
  <si>
    <t>Świadczenia na rzecz osób fizycznych</t>
  </si>
  <si>
    <t xml:space="preserve"> pozostałe </t>
  </si>
  <si>
    <t>1.4.3</t>
  </si>
  <si>
    <t xml:space="preserve"> bezosobowe</t>
  </si>
  <si>
    <t>1.4.2</t>
  </si>
  <si>
    <t xml:space="preserve"> osobowe </t>
  </si>
  <si>
    <t>Wynagrodzenia, z tego:</t>
  </si>
  <si>
    <t>Usługi obce</t>
  </si>
  <si>
    <t>Materiały i energia</t>
  </si>
  <si>
    <t>Amortyzacja</t>
  </si>
  <si>
    <t>Koszty funkcjonowania</t>
  </si>
  <si>
    <t>KOSZTY OGÓŁEM</t>
  </si>
  <si>
    <t>III</t>
  </si>
  <si>
    <t>5.4</t>
  </si>
  <si>
    <t>Równowartość odpisów amortyzacyjnych</t>
  </si>
  <si>
    <t>5.3</t>
  </si>
  <si>
    <t>Środki otrzymane od  jednostek spoza sektora finansów publicznych</t>
  </si>
  <si>
    <t>5.2</t>
  </si>
  <si>
    <t>Odsetki od depozytów u Ministra Finansów lub z tytułu skarbowych papierów wartościowych</t>
  </si>
  <si>
    <t>5.1.1</t>
  </si>
  <si>
    <t>Odsetki (np. z tytułu udzielonych pożyczek), w tym:</t>
  </si>
  <si>
    <t>5.1</t>
  </si>
  <si>
    <t>Pozostałe przychody, w tym:</t>
  </si>
  <si>
    <t>Środki od innych jednostek sektora finansów publicznych</t>
  </si>
  <si>
    <t>Przychody z prowadzonej działalności, z tego:</t>
  </si>
  <si>
    <t>PRZYCHODY OGÓŁEM</t>
  </si>
  <si>
    <t>II</t>
  </si>
  <si>
    <t xml:space="preserve">STAN NA POCZĄTEK ROKU: </t>
  </si>
  <si>
    <t>I</t>
  </si>
  <si>
    <t>- subwencje</t>
  </si>
  <si>
    <t>DOTACJE I SUBWENCJE Z BUDŻETU PAŃSTWA</t>
  </si>
  <si>
    <t>Dotacje i subwencje ogółem, z tego:</t>
  </si>
  <si>
    <t>1.8.6</t>
  </si>
  <si>
    <t>w tym:</t>
  </si>
  <si>
    <t>Dotacje i subwencje z budżetu państwa</t>
  </si>
  <si>
    <t>Środki własne</t>
  </si>
  <si>
    <t>Inne przychody finansowe</t>
  </si>
  <si>
    <t>ubezpieczenia społeczne</t>
  </si>
  <si>
    <t>Fundusz Pracy oraz Fundusz Solidarnościowy</t>
  </si>
  <si>
    <t xml:space="preserve">plan po </t>
  </si>
  <si>
    <t>wykonanie</t>
  </si>
  <si>
    <t>zmianach</t>
  </si>
  <si>
    <t>plan według</t>
  </si>
  <si>
    <t>ustawy budżetowej</t>
  </si>
  <si>
    <t>Część A  Plan finansowy i wykonanie w układzie memoriałowym</t>
  </si>
  <si>
    <t>Rok 2020</t>
  </si>
  <si>
    <t xml:space="preserve">Środki otrzymane z Unii Europejskiej </t>
  </si>
  <si>
    <t xml:space="preserve"> podatki stanowiące źródło dochodów własnych jednostek  samorządu terytorialnego</t>
  </si>
  <si>
    <t>Koszty realizacji zadań, w tym:</t>
  </si>
  <si>
    <t xml:space="preserve"> - środki przekazane innym podmiotom</t>
  </si>
  <si>
    <t>Środki na wydatki majątkowe</t>
  </si>
  <si>
    <t>WYNIK BRUTTO (II - III)</t>
  </si>
  <si>
    <t>WYNIK NETTO (IV - V)</t>
  </si>
  <si>
    <t>w tym: na współfinansowanie</t>
  </si>
  <si>
    <t>- celowa na finansowanie projektów z udziałem środków UE - majątkowe</t>
  </si>
  <si>
    <t>ŚRODKI PRZYZNANE INNYM PODMIOTOM</t>
  </si>
  <si>
    <t>Przychody netto ze sprzedaży</t>
  </si>
  <si>
    <t xml:space="preserve"> inne opłaty</t>
  </si>
  <si>
    <t>CENTRUM DORADZTWA ROLNICZEGO W BRWINOWIE</t>
  </si>
  <si>
    <t>ŚRODKI NA WYDATKI MAJĄTKOWE</t>
  </si>
  <si>
    <t>Dotacja celowa na wydatki majątkowe</t>
  </si>
  <si>
    <t>TABELA 17</t>
  </si>
  <si>
    <t>w tysiącach złotych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</si>
</sst>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"/>
    <numFmt numFmtId="165" formatCode="\ \+\ #,##0\ "/>
  </numFmts>
  <fonts count="17">
    <font>
      <sz val="11"/>
      <color theme="1"/>
      <name val="Calibri"/>
      <family val="2"/>
      <charset val="238"/>
      <scheme val="minor"/>
    </font>
    <font>
      <sz val="10"/>
      <name val="ArialPL"/>
    </font>
    <font>
      <sz val="12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sz val="16"/>
      <name val="Arial CE"/>
      <family val="2"/>
      <charset val="238"/>
    </font>
    <font>
      <sz val="10"/>
      <name val="Arial CE"/>
      <charset val="238"/>
    </font>
    <font>
      <sz val="10"/>
      <name val="Arial"/>
      <family val="2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2"/>
      <color indexed="10"/>
      <name val="Arial CE"/>
      <family val="2"/>
      <charset val="238"/>
    </font>
    <font>
      <sz val="10"/>
      <color theme="1"/>
      <name val="Arial CE"/>
      <family val="2"/>
      <charset val="238"/>
    </font>
    <font>
      <b/>
      <sz val="12"/>
      <name val="Arial CE"/>
      <charset val="238"/>
    </font>
    <font>
      <sz val="11"/>
      <name val="Arial CE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1" fillId="0" borderId="0"/>
    <xf numFmtId="0" fontId="7" fillId="0" borderId="0"/>
    <xf numFmtId="0" fontId="9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11" fillId="0" borderId="0"/>
  </cellStyleXfs>
  <cellXfs count="97">
    <xf numFmtId="0" fontId="0" fillId="0" borderId="0" xfId="0"/>
    <xf numFmtId="3" fontId="2" fillId="0" borderId="0" xfId="1" applyNumberFormat="1" applyFont="1" applyFill="1" applyAlignment="1">
      <alignment vertical="center"/>
    </xf>
    <xf numFmtId="0" fontId="3" fillId="0" borderId="0" xfId="1" applyFont="1" applyFill="1"/>
    <xf numFmtId="164" fontId="4" fillId="0" borderId="1" xfId="1" applyNumberFormat="1" applyFont="1" applyFill="1" applyBorder="1" applyAlignment="1" applyProtection="1">
      <alignment vertical="center"/>
      <protection locked="0"/>
    </xf>
    <xf numFmtId="0" fontId="3" fillId="0" borderId="2" xfId="1" applyFont="1" applyFill="1" applyBorder="1" applyAlignment="1" applyProtection="1">
      <alignment horizontal="left" indent="2"/>
      <protection locked="0"/>
    </xf>
    <xf numFmtId="0" fontId="3" fillId="0" borderId="1" xfId="1" applyFont="1" applyFill="1" applyBorder="1" applyAlignment="1" applyProtection="1">
      <alignment horizontal="left"/>
      <protection locked="0"/>
    </xf>
    <xf numFmtId="164" fontId="4" fillId="0" borderId="3" xfId="1" applyNumberFormat="1" applyFont="1" applyFill="1" applyBorder="1" applyAlignment="1" applyProtection="1">
      <alignment vertical="center"/>
      <protection locked="0"/>
    </xf>
    <xf numFmtId="0" fontId="3" fillId="0" borderId="4" xfId="1" applyFont="1" applyFill="1" applyBorder="1" applyAlignment="1" applyProtection="1">
      <alignment horizontal="left" indent="2"/>
      <protection locked="0"/>
    </xf>
    <xf numFmtId="0" fontId="3" fillId="0" borderId="3" xfId="1" applyFont="1" applyFill="1" applyBorder="1" applyAlignment="1" applyProtection="1">
      <alignment horizontal="left"/>
      <protection locked="0"/>
    </xf>
    <xf numFmtId="164" fontId="4" fillId="0" borderId="3" xfId="1" applyNumberFormat="1" applyFont="1" applyFill="1" applyBorder="1" applyAlignment="1" applyProtection="1">
      <alignment vertical="center"/>
    </xf>
    <xf numFmtId="3" fontId="4" fillId="0" borderId="5" xfId="1" applyNumberFormat="1" applyFont="1" applyFill="1" applyBorder="1" applyAlignment="1" applyProtection="1">
      <alignment horizontal="left" vertical="center" indent="1"/>
      <protection locked="0"/>
    </xf>
    <xf numFmtId="3" fontId="4" fillId="0" borderId="6" xfId="1" applyNumberFormat="1" applyFont="1" applyFill="1" applyBorder="1" applyAlignment="1" applyProtection="1">
      <alignment horizontal="left" vertical="center"/>
      <protection locked="0"/>
    </xf>
    <xf numFmtId="0" fontId="3" fillId="0" borderId="6" xfId="1" applyFont="1" applyFill="1" applyBorder="1" applyAlignment="1" applyProtection="1">
      <alignment horizontal="center"/>
      <protection locked="0"/>
    </xf>
    <xf numFmtId="0" fontId="5" fillId="0" borderId="10" xfId="1" applyFont="1" applyFill="1" applyBorder="1" applyProtection="1">
      <protection locked="0"/>
    </xf>
    <xf numFmtId="164" fontId="4" fillId="0" borderId="7" xfId="1" applyNumberFormat="1" applyFont="1" applyFill="1" applyBorder="1" applyAlignment="1" applyProtection="1">
      <alignment vertical="center"/>
    </xf>
    <xf numFmtId="3" fontId="4" fillId="0" borderId="9" xfId="1" applyNumberFormat="1" applyFont="1" applyFill="1" applyBorder="1" applyAlignment="1" applyProtection="1">
      <alignment horizontal="left" vertical="center" indent="1"/>
      <protection locked="0"/>
    </xf>
    <xf numFmtId="3" fontId="4" fillId="0" borderId="7" xfId="1" applyNumberFormat="1" applyFont="1" applyFill="1" applyBorder="1" applyAlignment="1" applyProtection="1">
      <alignment horizontal="left" vertical="center"/>
      <protection locked="0"/>
    </xf>
    <xf numFmtId="3" fontId="4" fillId="0" borderId="4" xfId="1" applyNumberFormat="1" applyFont="1" applyFill="1" applyBorder="1" applyAlignment="1" applyProtection="1">
      <alignment horizontal="left" vertical="center" indent="2"/>
      <protection locked="0"/>
    </xf>
    <xf numFmtId="3" fontId="4" fillId="0" borderId="3" xfId="1" applyNumberFormat="1" applyFont="1" applyFill="1" applyBorder="1" applyAlignment="1" applyProtection="1">
      <alignment horizontal="left" vertical="center"/>
      <protection locked="0"/>
    </xf>
    <xf numFmtId="3" fontId="4" fillId="0" borderId="4" xfId="1" applyNumberFormat="1" applyFont="1" applyFill="1" applyBorder="1" applyAlignment="1" applyProtection="1">
      <alignment horizontal="left" vertical="center" indent="1"/>
      <protection locked="0"/>
    </xf>
    <xf numFmtId="3" fontId="4" fillId="0" borderId="4" xfId="1" applyNumberFormat="1" applyFont="1" applyFill="1" applyBorder="1" applyAlignment="1" applyProtection="1">
      <alignment horizontal="left" vertical="center" indent="3"/>
      <protection locked="0"/>
    </xf>
    <xf numFmtId="164" fontId="4" fillId="0" borderId="6" xfId="1" applyNumberFormat="1" applyFont="1" applyFill="1" applyBorder="1" applyAlignment="1" applyProtection="1">
      <alignment horizontal="center" vertical="center"/>
    </xf>
    <xf numFmtId="164" fontId="4" fillId="0" borderId="7" xfId="1" applyNumberFormat="1" applyFont="1" applyFill="1" applyBorder="1" applyAlignment="1" applyProtection="1">
      <alignment vertical="center"/>
      <protection locked="0"/>
    </xf>
    <xf numFmtId="0" fontId="3" fillId="0" borderId="4" xfId="1" quotePrefix="1" applyFont="1" applyFill="1" applyBorder="1" applyAlignment="1" applyProtection="1">
      <alignment horizontal="left" vertical="center" indent="1"/>
      <protection locked="0"/>
    </xf>
    <xf numFmtId="0" fontId="3" fillId="0" borderId="3" xfId="1" applyFont="1" applyFill="1" applyBorder="1" applyAlignment="1" applyProtection="1">
      <alignment horizontal="left" vertical="center"/>
      <protection locked="0"/>
    </xf>
    <xf numFmtId="0" fontId="3" fillId="0" borderId="4" xfId="1" quotePrefix="1" applyFont="1" applyFill="1" applyBorder="1" applyAlignment="1" applyProtection="1">
      <alignment horizontal="left" vertical="center" indent="2"/>
      <protection locked="0"/>
    </xf>
    <xf numFmtId="164" fontId="4" fillId="0" borderId="7" xfId="1" applyNumberFormat="1" applyFont="1" applyFill="1" applyBorder="1" applyAlignment="1" applyProtection="1">
      <alignment horizontal="center" vertical="center"/>
    </xf>
    <xf numFmtId="0" fontId="3" fillId="0" borderId="4" xfId="1" applyFont="1" applyFill="1" applyBorder="1" applyAlignment="1" applyProtection="1">
      <alignment horizontal="left" vertical="center" indent="1"/>
      <protection locked="0"/>
    </xf>
    <xf numFmtId="164" fontId="4" fillId="0" borderId="6" xfId="1" applyNumberFormat="1" applyFont="1" applyFill="1" applyBorder="1" applyAlignment="1" applyProtection="1">
      <alignment vertical="center"/>
      <protection locked="0"/>
    </xf>
    <xf numFmtId="0" fontId="3" fillId="0" borderId="4" xfId="1" applyFont="1" applyFill="1" applyBorder="1" applyAlignment="1" applyProtection="1">
      <alignment horizontal="left" vertical="center" indent="3"/>
      <protection locked="0"/>
    </xf>
    <xf numFmtId="0" fontId="3" fillId="0" borderId="4" xfId="1" quotePrefix="1" applyFont="1" applyFill="1" applyBorder="1" applyAlignment="1" applyProtection="1">
      <alignment horizontal="left" vertical="center" indent="3"/>
      <protection locked="0"/>
    </xf>
    <xf numFmtId="0" fontId="3" fillId="0" borderId="4" xfId="1" applyFont="1" applyFill="1" applyBorder="1" applyAlignment="1" applyProtection="1">
      <alignment horizontal="left" vertical="center" indent="2"/>
      <protection locked="0"/>
    </xf>
    <xf numFmtId="0" fontId="3" fillId="0" borderId="5" xfId="1" applyFont="1" applyFill="1" applyBorder="1" applyAlignment="1" applyProtection="1">
      <alignment horizontal="left" vertical="center" indent="1"/>
      <protection locked="0"/>
    </xf>
    <xf numFmtId="0" fontId="3" fillId="0" borderId="6" xfId="1" applyFont="1" applyFill="1" applyBorder="1" applyAlignment="1" applyProtection="1">
      <alignment horizontal="left" vertical="center"/>
      <protection locked="0"/>
    </xf>
    <xf numFmtId="0" fontId="3" fillId="0" borderId="4" xfId="1" applyFont="1" applyFill="1" applyBorder="1" applyAlignment="1" applyProtection="1">
      <alignment horizontal="left" vertical="center"/>
      <protection locked="0"/>
    </xf>
    <xf numFmtId="3" fontId="4" fillId="0" borderId="1" xfId="1" applyNumberFormat="1" applyFont="1" applyFill="1" applyBorder="1" applyAlignment="1" applyProtection="1">
      <alignment horizontal="left" vertical="center"/>
      <protection locked="0"/>
    </xf>
    <xf numFmtId="3" fontId="4" fillId="0" borderId="11" xfId="1" applyNumberFormat="1" applyFont="1" applyFill="1" applyBorder="1" applyAlignment="1" applyProtection="1">
      <alignment horizontal="left" vertical="center" indent="1"/>
      <protection locked="0"/>
    </xf>
    <xf numFmtId="3" fontId="2" fillId="0" borderId="0" xfId="1" applyNumberFormat="1" applyFont="1" applyFill="1" applyBorder="1" applyAlignment="1">
      <alignment vertical="center"/>
    </xf>
    <xf numFmtId="3" fontId="4" fillId="0" borderId="0" xfId="1" applyNumberFormat="1" applyFont="1" applyFill="1" applyBorder="1" applyAlignment="1" applyProtection="1">
      <alignment horizontal="left" vertical="center" indent="1"/>
      <protection locked="0"/>
    </xf>
    <xf numFmtId="0" fontId="3" fillId="0" borderId="0" xfId="1" applyFont="1" applyFill="1" applyBorder="1" applyProtection="1">
      <protection locked="0"/>
    </xf>
    <xf numFmtId="0" fontId="8" fillId="0" borderId="7" xfId="3" applyFont="1" applyFill="1" applyBorder="1" applyAlignment="1">
      <alignment horizontal="center" vertical="center"/>
    </xf>
    <xf numFmtId="3" fontId="3" fillId="0" borderId="3" xfId="3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3" fontId="2" fillId="0" borderId="3" xfId="1" applyNumberFormat="1" applyFont="1" applyFill="1" applyBorder="1" applyAlignment="1">
      <alignment vertical="center"/>
    </xf>
    <xf numFmtId="0" fontId="3" fillId="0" borderId="0" xfId="7"/>
    <xf numFmtId="164" fontId="4" fillId="0" borderId="4" xfId="1" applyNumberFormat="1" applyFont="1" applyFill="1" applyBorder="1" applyAlignment="1" applyProtection="1">
      <alignment vertical="center"/>
      <protection locked="0"/>
    </xf>
    <xf numFmtId="3" fontId="6" fillId="0" borderId="0" xfId="1" applyNumberFormat="1" applyFont="1" applyFill="1" applyAlignment="1">
      <alignment horizontal="left" vertical="center"/>
    </xf>
    <xf numFmtId="0" fontId="3" fillId="0" borderId="0" xfId="0" applyFont="1" applyBorder="1" applyAlignment="1">
      <alignment horizontal="center"/>
    </xf>
    <xf numFmtId="164" fontId="4" fillId="0" borderId="4" xfId="1" applyNumberFormat="1" applyFont="1" applyFill="1" applyBorder="1" applyAlignment="1" applyProtection="1">
      <alignment vertical="center"/>
    </xf>
    <xf numFmtId="3" fontId="4" fillId="0" borderId="10" xfId="1" applyNumberFormat="1" applyFont="1" applyFill="1" applyBorder="1" applyAlignment="1" applyProtection="1">
      <alignment horizontal="center" vertical="center"/>
      <protection locked="0"/>
    </xf>
    <xf numFmtId="3" fontId="4" fillId="0" borderId="7" xfId="1" applyNumberFormat="1" applyFont="1" applyFill="1" applyBorder="1" applyAlignment="1" applyProtection="1">
      <alignment horizontal="center" vertical="center"/>
      <protection locked="0"/>
    </xf>
    <xf numFmtId="0" fontId="3" fillId="0" borderId="5" xfId="1" applyFont="1" applyFill="1" applyBorder="1" applyAlignment="1" applyProtection="1">
      <alignment horizontal="left" vertical="center"/>
      <protection locked="0"/>
    </xf>
    <xf numFmtId="3" fontId="4" fillId="0" borderId="11" xfId="1" applyNumberFormat="1" applyFont="1" applyFill="1" applyBorder="1" applyAlignment="1" applyProtection="1">
      <alignment horizontal="center" vertical="center"/>
      <protection locked="0"/>
    </xf>
    <xf numFmtId="3" fontId="4" fillId="0" borderId="11" xfId="1" quotePrefix="1" applyNumberFormat="1" applyFont="1" applyFill="1" applyBorder="1" applyAlignment="1" applyProtection="1">
      <alignment horizontal="left" vertical="center" indent="3"/>
      <protection locked="0"/>
    </xf>
    <xf numFmtId="3" fontId="2" fillId="0" borderId="0" xfId="1" applyNumberFormat="1" applyFont="1" applyFill="1" applyAlignment="1">
      <alignment horizontal="center" vertical="center"/>
    </xf>
    <xf numFmtId="3" fontId="12" fillId="0" borderId="0" xfId="1" applyNumberFormat="1" applyFont="1" applyFill="1" applyAlignment="1">
      <alignment horizontal="center" vertical="center"/>
    </xf>
    <xf numFmtId="3" fontId="12" fillId="0" borderId="0" xfId="1" applyNumberFormat="1" applyFont="1" applyFill="1" applyAlignment="1">
      <alignment vertical="center"/>
    </xf>
    <xf numFmtId="164" fontId="4" fillId="0" borderId="5" xfId="1" applyNumberFormat="1" applyFont="1" applyFill="1" applyBorder="1" applyAlignment="1" applyProtection="1">
      <alignment vertical="center"/>
      <protection locked="0"/>
    </xf>
    <xf numFmtId="164" fontId="13" fillId="0" borderId="3" xfId="1" applyNumberFormat="1" applyFont="1" applyFill="1" applyBorder="1" applyAlignment="1" applyProtection="1">
      <alignment vertical="center"/>
      <protection locked="0"/>
    </xf>
    <xf numFmtId="165" fontId="4" fillId="0" borderId="7" xfId="1" applyNumberFormat="1" applyFont="1" applyFill="1" applyBorder="1" applyAlignment="1" applyProtection="1">
      <alignment vertical="center"/>
      <protection locked="0"/>
    </xf>
    <xf numFmtId="3" fontId="4" fillId="0" borderId="10" xfId="1" applyNumberFormat="1" applyFont="1" applyFill="1" applyBorder="1" applyAlignment="1" applyProtection="1">
      <alignment horizontal="left" vertical="center" indent="1"/>
      <protection locked="0"/>
    </xf>
    <xf numFmtId="3" fontId="4" fillId="0" borderId="2" xfId="1" applyNumberFormat="1" applyFont="1" applyFill="1" applyBorder="1" applyAlignment="1" applyProtection="1">
      <alignment horizontal="left" vertical="center" indent="1"/>
      <protection locked="0"/>
    </xf>
    <xf numFmtId="3" fontId="12" fillId="0" borderId="0" xfId="1" applyNumberFormat="1" applyFont="1" applyFill="1" applyBorder="1" applyAlignment="1">
      <alignment vertical="center"/>
    </xf>
    <xf numFmtId="0" fontId="0" fillId="0" borderId="4" xfId="0" applyBorder="1"/>
    <xf numFmtId="3" fontId="4" fillId="0" borderId="9" xfId="1" applyNumberFormat="1" applyFont="1" applyFill="1" applyBorder="1" applyAlignment="1" applyProtection="1">
      <alignment horizontal="center" vertical="center"/>
      <protection locked="0"/>
    </xf>
    <xf numFmtId="49" fontId="3" fillId="0" borderId="9" xfId="1" applyNumberFormat="1" applyFont="1" applyFill="1" applyBorder="1" applyAlignment="1" applyProtection="1">
      <alignment horizontal="center"/>
      <protection locked="0"/>
    </xf>
    <xf numFmtId="3" fontId="6" fillId="0" borderId="0" xfId="1" applyNumberFormat="1" applyFont="1" applyFill="1" applyAlignment="1">
      <alignment vertical="center"/>
    </xf>
    <xf numFmtId="3" fontId="15" fillId="0" borderId="10" xfId="1" applyNumberFormat="1" applyFont="1" applyFill="1" applyBorder="1" applyAlignment="1" applyProtection="1">
      <alignment horizontal="left"/>
      <protection locked="0"/>
    </xf>
    <xf numFmtId="3" fontId="4" fillId="0" borderId="3" xfId="2" applyNumberFormat="1" applyFont="1" applyFill="1" applyBorder="1" applyAlignment="1" applyProtection="1">
      <alignment horizontal="center"/>
      <protection locked="0"/>
    </xf>
    <xf numFmtId="3" fontId="4" fillId="0" borderId="1" xfId="2" applyNumberFormat="1" applyFont="1" applyFill="1" applyBorder="1" applyAlignment="1" applyProtection="1">
      <alignment horizontal="center" vertical="top"/>
      <protection locked="0"/>
    </xf>
    <xf numFmtId="0" fontId="3" fillId="0" borderId="10" xfId="0" applyFont="1" applyBorder="1" applyAlignment="1">
      <alignment horizontal="center" vertical="top"/>
    </xf>
    <xf numFmtId="0" fontId="16" fillId="0" borderId="10" xfId="1" applyFont="1" applyFill="1" applyBorder="1" applyAlignment="1" applyProtection="1">
      <alignment horizontal="left"/>
      <protection locked="0"/>
    </xf>
    <xf numFmtId="164" fontId="4" fillId="0" borderId="2" xfId="1" applyNumberFormat="1" applyFont="1" applyFill="1" applyBorder="1" applyAlignment="1" applyProtection="1">
      <alignment vertical="center"/>
      <protection locked="0"/>
    </xf>
    <xf numFmtId="49" fontId="8" fillId="0" borderId="6" xfId="3" applyNumberFormat="1" applyFont="1" applyFill="1" applyBorder="1" applyAlignment="1">
      <alignment horizontal="center" vertical="center" wrapText="1"/>
    </xf>
    <xf numFmtId="3" fontId="14" fillId="0" borderId="0" xfId="1" applyNumberFormat="1" applyFont="1" applyFill="1" applyBorder="1" applyAlignment="1" applyProtection="1">
      <alignment horizontal="center" vertical="center"/>
      <protection locked="0"/>
    </xf>
    <xf numFmtId="3" fontId="4" fillId="0" borderId="7" xfId="2" applyNumberFormat="1" applyFont="1" applyFill="1" applyBorder="1" applyAlignment="1" applyProtection="1">
      <alignment horizontal="center" vertical="center"/>
      <protection locked="0"/>
    </xf>
    <xf numFmtId="0" fontId="3" fillId="0" borderId="9" xfId="1" applyFont="1" applyFill="1" applyBorder="1" applyAlignment="1" applyProtection="1">
      <alignment horizontal="center" vertical="center" wrapText="1"/>
      <protection locked="0"/>
    </xf>
    <xf numFmtId="0" fontId="3" fillId="0" borderId="12" xfId="1" applyFont="1" applyFill="1" applyBorder="1" applyAlignment="1" applyProtection="1">
      <alignment horizontal="center" vertical="center" wrapText="1"/>
      <protection locked="0"/>
    </xf>
    <xf numFmtId="0" fontId="3" fillId="0" borderId="8" xfId="1" applyFont="1" applyFill="1" applyBorder="1" applyAlignment="1" applyProtection="1">
      <alignment horizontal="center" vertical="center" wrapText="1"/>
      <protection locked="0"/>
    </xf>
    <xf numFmtId="3" fontId="4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Alignment="1">
      <alignment horizontal="left" vertical="center"/>
    </xf>
    <xf numFmtId="0" fontId="3" fillId="0" borderId="6" xfId="1" applyFont="1" applyFill="1" applyBorder="1" applyAlignment="1" applyProtection="1">
      <alignment horizontal="center" vertical="center"/>
      <protection locked="0"/>
    </xf>
    <xf numFmtId="0" fontId="3" fillId="0" borderId="3" xfId="1" applyFont="1" applyFill="1" applyBorder="1" applyAlignment="1" applyProtection="1">
      <alignment horizontal="center" vertical="center"/>
      <protection locked="0"/>
    </xf>
    <xf numFmtId="0" fontId="3" fillId="0" borderId="1" xfId="1" applyFont="1" applyFill="1" applyBorder="1" applyAlignment="1" applyProtection="1">
      <alignment horizontal="center" vertical="center"/>
      <protection locked="0"/>
    </xf>
    <xf numFmtId="49" fontId="3" fillId="0" borderId="5" xfId="1" applyNumberFormat="1" applyFont="1" applyFill="1" applyBorder="1" applyAlignment="1" applyProtection="1">
      <alignment horizontal="center" vertical="center"/>
      <protection locked="0"/>
    </xf>
    <xf numFmtId="49" fontId="3" fillId="0" borderId="4" xfId="1" applyNumberFormat="1" applyFont="1" applyFill="1" applyBorder="1" applyAlignment="1" applyProtection="1">
      <alignment horizontal="center" vertical="center"/>
      <protection locked="0"/>
    </xf>
    <xf numFmtId="49" fontId="3" fillId="0" borderId="2" xfId="1" applyNumberFormat="1" applyFont="1" applyFill="1" applyBorder="1" applyAlignment="1" applyProtection="1">
      <alignment horizontal="center" vertical="center"/>
      <protection locked="0"/>
    </xf>
    <xf numFmtId="3" fontId="4" fillId="0" borderId="6" xfId="1" applyNumberFormat="1" applyFont="1" applyFill="1" applyBorder="1" applyAlignment="1" applyProtection="1">
      <alignment horizontal="center" vertical="center"/>
      <protection locked="0"/>
    </xf>
    <xf numFmtId="3" fontId="4" fillId="0" borderId="3" xfId="1" applyNumberFormat="1" applyFont="1" applyFill="1" applyBorder="1" applyAlignment="1" applyProtection="1">
      <alignment horizontal="center" vertical="center"/>
      <protection locked="0"/>
    </xf>
    <xf numFmtId="3" fontId="4" fillId="0" borderId="1" xfId="1" applyNumberFormat="1" applyFont="1" applyFill="1" applyBorder="1" applyAlignment="1" applyProtection="1">
      <alignment horizontal="center" vertical="center"/>
      <protection locked="0"/>
    </xf>
    <xf numFmtId="3" fontId="4" fillId="0" borderId="5" xfId="1" applyNumberFormat="1" applyFont="1" applyFill="1" applyBorder="1" applyAlignment="1" applyProtection="1">
      <alignment horizontal="center" vertical="center"/>
      <protection locked="0"/>
    </xf>
    <xf numFmtId="3" fontId="4" fillId="0" borderId="4" xfId="1" applyNumberFormat="1" applyFont="1" applyFill="1" applyBorder="1" applyAlignment="1" applyProtection="1">
      <alignment horizontal="center" vertical="center"/>
      <protection locked="0"/>
    </xf>
    <xf numFmtId="3" fontId="4" fillId="0" borderId="2" xfId="1" applyNumberFormat="1" applyFont="1" applyFill="1" applyBorder="1" applyAlignment="1" applyProtection="1">
      <alignment horizontal="center" vertical="center"/>
      <protection locked="0"/>
    </xf>
  </cellXfs>
  <cellStyles count="10">
    <cellStyle name="Normalny" xfId="0" builtinId="0"/>
    <cellStyle name="Normalny 11" xfId="4"/>
    <cellStyle name="Normalny 2" xfId="3"/>
    <cellStyle name="Normalny 21" xfId="8"/>
    <cellStyle name="Normalny 3" xfId="5"/>
    <cellStyle name="Normalny 4" xfId="6"/>
    <cellStyle name="Normalny 4 2" xfId="7"/>
    <cellStyle name="Normalny 9" xfId="9"/>
    <cellStyle name="Normalny_Zakład Ubezpieczeń Społecznych 23.08" xfId="2"/>
    <cellStyle name="Normalny_Zał12_AW_2013_wersja_21_09_20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  <sheetName val="Krajowe__p_(2)"/>
      <sheetName val="A_Krajowe"/>
      <sheetName val="Krajowe__p"/>
      <sheetName val="dotacje_inwestycyjne"/>
      <sheetName val="dotacje_nieinwestycyjne"/>
      <sheetName val="razem_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  <sheetName val="PF-NFOŚiGW_część_A_i_B"/>
      <sheetName val="zmiany_części_A_i_B_"/>
      <sheetName val="Baza_danych"/>
      <sheetName val="WSK_P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704"/>
  <sheetViews>
    <sheetView showGridLines="0" tabSelected="1" zoomScaleNormal="100" workbookViewId="0"/>
  </sheetViews>
  <sheetFormatPr defaultRowHeight="15"/>
  <cols>
    <col min="1" max="1" width="14.85546875" style="1" bestFit="1" customWidth="1"/>
    <col min="2" max="2" width="7.140625" style="58" customWidth="1"/>
    <col min="3" max="3" width="80.28515625" style="1" customWidth="1"/>
    <col min="4" max="4" width="17" style="1" customWidth="1"/>
    <col min="5" max="5" width="16.85546875" style="48" customWidth="1"/>
    <col min="6" max="6" width="16.85546875" style="1" customWidth="1"/>
  </cols>
  <sheetData>
    <row r="1" spans="1:6" ht="15.75">
      <c r="B1" s="78" t="s">
        <v>127</v>
      </c>
      <c r="C1" s="78"/>
      <c r="D1" s="78"/>
      <c r="E1" s="78"/>
      <c r="F1" s="78"/>
    </row>
    <row r="2" spans="1:6" ht="21" customHeight="1">
      <c r="A2" s="70"/>
      <c r="B2" s="71" t="s">
        <v>113</v>
      </c>
      <c r="C2" s="53"/>
      <c r="D2" s="53"/>
      <c r="E2" s="1"/>
      <c r="F2" s="37"/>
    </row>
    <row r="3" spans="1:6" ht="15" customHeight="1">
      <c r="A3" s="1" t="s">
        <v>130</v>
      </c>
      <c r="B3" s="91" t="s">
        <v>6</v>
      </c>
      <c r="C3" s="94" t="s">
        <v>5</v>
      </c>
      <c r="D3" s="79" t="s">
        <v>114</v>
      </c>
      <c r="E3" s="79"/>
      <c r="F3" s="79"/>
    </row>
    <row r="4" spans="1:6">
      <c r="B4" s="92"/>
      <c r="C4" s="95"/>
      <c r="D4" s="72" t="s">
        <v>111</v>
      </c>
      <c r="E4" s="51" t="s">
        <v>108</v>
      </c>
      <c r="F4" s="43" t="s">
        <v>109</v>
      </c>
    </row>
    <row r="5" spans="1:6">
      <c r="B5" s="92"/>
      <c r="C5" s="95"/>
      <c r="D5" s="73" t="s">
        <v>112</v>
      </c>
      <c r="E5" s="74" t="s">
        <v>110</v>
      </c>
      <c r="F5" s="44"/>
    </row>
    <row r="6" spans="1:6">
      <c r="B6" s="93"/>
      <c r="C6" s="96"/>
      <c r="D6" s="80" t="s">
        <v>131</v>
      </c>
      <c r="E6" s="81"/>
      <c r="F6" s="82"/>
    </row>
    <row r="7" spans="1:6">
      <c r="B7" s="54">
        <v>1</v>
      </c>
      <c r="C7" s="68">
        <v>2</v>
      </c>
      <c r="D7" s="40">
        <v>3</v>
      </c>
      <c r="E7" s="45">
        <v>4</v>
      </c>
      <c r="F7" s="46">
        <v>5</v>
      </c>
    </row>
    <row r="8" spans="1:6">
      <c r="B8" s="11" t="s">
        <v>97</v>
      </c>
      <c r="C8" s="10" t="s">
        <v>96</v>
      </c>
      <c r="D8" s="21" t="s">
        <v>26</v>
      </c>
      <c r="E8" s="77" t="s">
        <v>26</v>
      </c>
      <c r="F8" s="77" t="s">
        <v>26</v>
      </c>
    </row>
    <row r="9" spans="1:6">
      <c r="B9" s="18">
        <v>1</v>
      </c>
      <c r="C9" s="19" t="s">
        <v>25</v>
      </c>
      <c r="D9" s="6">
        <v>7738</v>
      </c>
      <c r="E9" s="6">
        <v>7738</v>
      </c>
      <c r="F9" s="6">
        <v>9416</v>
      </c>
    </row>
    <row r="10" spans="1:6">
      <c r="B10" s="18" t="s">
        <v>3</v>
      </c>
      <c r="C10" s="17" t="s">
        <v>24</v>
      </c>
      <c r="D10" s="6">
        <v>7158</v>
      </c>
      <c r="E10" s="6">
        <v>7158</v>
      </c>
      <c r="F10" s="6">
        <v>7350</v>
      </c>
    </row>
    <row r="11" spans="1:6">
      <c r="B11" s="18" t="s">
        <v>1</v>
      </c>
      <c r="C11" s="17" t="s">
        <v>23</v>
      </c>
      <c r="D11" s="6">
        <v>330</v>
      </c>
      <c r="E11" s="6">
        <v>330</v>
      </c>
      <c r="F11" s="6">
        <v>1287</v>
      </c>
    </row>
    <row r="12" spans="1:6">
      <c r="B12" s="18" t="s">
        <v>22</v>
      </c>
      <c r="C12" s="20" t="s">
        <v>17</v>
      </c>
      <c r="D12" s="6"/>
      <c r="E12" s="6"/>
      <c r="F12" s="6"/>
    </row>
    <row r="13" spans="1:6">
      <c r="B13" s="18" t="s">
        <v>21</v>
      </c>
      <c r="C13" s="20" t="s">
        <v>15</v>
      </c>
      <c r="D13" s="6"/>
      <c r="E13" s="6"/>
      <c r="F13" s="6">
        <v>956</v>
      </c>
    </row>
    <row r="14" spans="1:6">
      <c r="B14" s="18" t="s">
        <v>8</v>
      </c>
      <c r="C14" s="17" t="s">
        <v>20</v>
      </c>
      <c r="D14" s="6">
        <v>50</v>
      </c>
      <c r="E14" s="6">
        <v>50</v>
      </c>
      <c r="F14" s="6">
        <v>27</v>
      </c>
    </row>
    <row r="15" spans="1:6">
      <c r="B15" s="18">
        <v>2</v>
      </c>
      <c r="C15" s="19" t="s">
        <v>19</v>
      </c>
      <c r="D15" s="6"/>
      <c r="E15" s="6"/>
      <c r="F15" s="6"/>
    </row>
    <row r="16" spans="1:6">
      <c r="B16" s="18" t="s">
        <v>18</v>
      </c>
      <c r="C16" s="17" t="s">
        <v>17</v>
      </c>
      <c r="D16" s="6"/>
      <c r="E16" s="6"/>
      <c r="F16" s="6"/>
    </row>
    <row r="17" spans="2:6">
      <c r="B17" s="18" t="s">
        <v>16</v>
      </c>
      <c r="C17" s="17" t="s">
        <v>15</v>
      </c>
      <c r="D17" s="6"/>
      <c r="E17" s="6"/>
      <c r="F17" s="6"/>
    </row>
    <row r="18" spans="2:6">
      <c r="B18" s="18">
        <v>3</v>
      </c>
      <c r="C18" s="19" t="s">
        <v>14</v>
      </c>
      <c r="D18" s="6">
        <v>645</v>
      </c>
      <c r="E18" s="6">
        <v>645</v>
      </c>
      <c r="F18" s="6">
        <v>619</v>
      </c>
    </row>
    <row r="19" spans="2:6">
      <c r="B19" s="18" t="s">
        <v>13</v>
      </c>
      <c r="C19" s="17" t="s">
        <v>12</v>
      </c>
      <c r="D19" s="6"/>
      <c r="E19" s="41"/>
      <c r="F19" s="47"/>
    </row>
    <row r="20" spans="2:6">
      <c r="B20" s="35" t="s">
        <v>11</v>
      </c>
      <c r="C20" s="17" t="s">
        <v>10</v>
      </c>
      <c r="D20" s="6"/>
      <c r="E20" s="41"/>
      <c r="F20" s="47"/>
    </row>
    <row r="21" spans="2:6">
      <c r="B21" s="16" t="s">
        <v>95</v>
      </c>
      <c r="C21" s="15" t="s">
        <v>94</v>
      </c>
      <c r="D21" s="14">
        <f>SUM(D22+D24+D25+D26+D27)</f>
        <v>38316</v>
      </c>
      <c r="E21" s="14">
        <f t="shared" ref="E21:F21" si="0">SUM(E22+E24+E25+E26+E27)</f>
        <v>36770</v>
      </c>
      <c r="F21" s="14">
        <f t="shared" si="0"/>
        <v>27470</v>
      </c>
    </row>
    <row r="22" spans="2:6">
      <c r="B22" s="55">
        <v>1</v>
      </c>
      <c r="C22" s="32" t="s">
        <v>93</v>
      </c>
      <c r="D22" s="9">
        <f>D23</f>
        <v>1830</v>
      </c>
      <c r="E22" s="9">
        <f t="shared" ref="E22:F22" si="1">E23</f>
        <v>2867</v>
      </c>
      <c r="F22" s="9">
        <f t="shared" si="1"/>
        <v>2625</v>
      </c>
    </row>
    <row r="23" spans="2:6">
      <c r="B23" s="34" t="s">
        <v>3</v>
      </c>
      <c r="C23" s="31" t="s">
        <v>125</v>
      </c>
      <c r="D23" s="6">
        <v>1830</v>
      </c>
      <c r="E23" s="6">
        <v>2867</v>
      </c>
      <c r="F23" s="6">
        <v>2625</v>
      </c>
    </row>
    <row r="24" spans="2:6">
      <c r="B24" s="24">
        <v>2</v>
      </c>
      <c r="C24" s="27" t="s">
        <v>103</v>
      </c>
      <c r="D24" s="6">
        <v>34900</v>
      </c>
      <c r="E24" s="6">
        <v>31200</v>
      </c>
      <c r="F24" s="6">
        <v>22443</v>
      </c>
    </row>
    <row r="25" spans="2:6">
      <c r="B25" s="24">
        <v>3</v>
      </c>
      <c r="C25" s="27" t="s">
        <v>115</v>
      </c>
      <c r="D25" s="6">
        <v>1176</v>
      </c>
      <c r="E25" s="6">
        <v>2249</v>
      </c>
      <c r="F25" s="6">
        <v>1869</v>
      </c>
    </row>
    <row r="26" spans="2:6">
      <c r="B26" s="24">
        <v>4</v>
      </c>
      <c r="C26" s="27" t="s">
        <v>92</v>
      </c>
      <c r="D26" s="6"/>
      <c r="E26" s="6"/>
      <c r="F26" s="6"/>
    </row>
    <row r="27" spans="2:6">
      <c r="B27" s="24">
        <v>5</v>
      </c>
      <c r="C27" s="27" t="s">
        <v>91</v>
      </c>
      <c r="D27" s="6">
        <v>410</v>
      </c>
      <c r="E27" s="6">
        <v>454</v>
      </c>
      <c r="F27" s="6">
        <v>533</v>
      </c>
    </row>
    <row r="28" spans="2:6">
      <c r="B28" s="24" t="s">
        <v>90</v>
      </c>
      <c r="C28" s="31" t="s">
        <v>89</v>
      </c>
      <c r="D28" s="6">
        <v>50</v>
      </c>
      <c r="E28" s="6">
        <v>16</v>
      </c>
      <c r="F28" s="6">
        <v>15</v>
      </c>
    </row>
    <row r="29" spans="2:6">
      <c r="B29" s="24" t="s">
        <v>88</v>
      </c>
      <c r="C29" s="31" t="s">
        <v>87</v>
      </c>
      <c r="D29" s="6">
        <v>50</v>
      </c>
      <c r="E29" s="6">
        <v>16</v>
      </c>
      <c r="F29" s="6">
        <v>15</v>
      </c>
    </row>
    <row r="30" spans="2:6">
      <c r="B30" s="24" t="s">
        <v>86</v>
      </c>
      <c r="C30" s="31" t="s">
        <v>85</v>
      </c>
      <c r="D30" s="6"/>
      <c r="E30" s="6"/>
      <c r="F30" s="6"/>
    </row>
    <row r="31" spans="2:6">
      <c r="B31" s="24" t="s">
        <v>84</v>
      </c>
      <c r="C31" s="25" t="s">
        <v>83</v>
      </c>
      <c r="D31" s="6">
        <v>255</v>
      </c>
      <c r="E31" s="6">
        <v>371</v>
      </c>
      <c r="F31" s="6">
        <v>370</v>
      </c>
    </row>
    <row r="32" spans="2:6">
      <c r="B32" s="24" t="s">
        <v>82</v>
      </c>
      <c r="C32" s="31" t="s">
        <v>105</v>
      </c>
      <c r="D32" s="6">
        <v>5</v>
      </c>
      <c r="E32" s="6">
        <v>15</v>
      </c>
      <c r="F32" s="6">
        <v>114</v>
      </c>
    </row>
    <row r="33" spans="2:7">
      <c r="B33" s="16" t="s">
        <v>81</v>
      </c>
      <c r="C33" s="15" t="s">
        <v>80</v>
      </c>
      <c r="D33" s="14">
        <f>SUM(D34+D56+D58)</f>
        <v>38286</v>
      </c>
      <c r="E33" s="14">
        <f>SUM(E34+E56+E58)</f>
        <v>36740</v>
      </c>
      <c r="F33" s="14">
        <f>SUM(F34+F56+F58)</f>
        <v>27360</v>
      </c>
    </row>
    <row r="34" spans="2:7">
      <c r="B34" s="33">
        <v>1</v>
      </c>
      <c r="C34" s="32" t="s">
        <v>79</v>
      </c>
      <c r="D34" s="52">
        <f>D35+D36+D37+D38+D42+D43+D47+D48+D55</f>
        <v>38186</v>
      </c>
      <c r="E34" s="52">
        <f>E35+E36+E37+E38+E42+E43+E47+E48+E55</f>
        <v>36683</v>
      </c>
      <c r="F34" s="9">
        <f>F35+F36+F37+F38+F42+F43+F47+F48+F55</f>
        <v>27310</v>
      </c>
      <c r="G34" s="67"/>
    </row>
    <row r="35" spans="2:7">
      <c r="B35" s="24" t="s">
        <v>3</v>
      </c>
      <c r="C35" s="31" t="s">
        <v>78</v>
      </c>
      <c r="D35" s="6">
        <v>841</v>
      </c>
      <c r="E35" s="6">
        <v>956</v>
      </c>
      <c r="F35" s="6">
        <v>952</v>
      </c>
    </row>
    <row r="36" spans="2:7">
      <c r="B36" s="24" t="s">
        <v>1</v>
      </c>
      <c r="C36" s="25" t="s">
        <v>77</v>
      </c>
      <c r="D36" s="6">
        <v>1439</v>
      </c>
      <c r="E36" s="6">
        <v>1574</v>
      </c>
      <c r="F36" s="6">
        <v>1395</v>
      </c>
    </row>
    <row r="37" spans="2:7">
      <c r="B37" s="24" t="s">
        <v>8</v>
      </c>
      <c r="C37" s="25" t="s">
        <v>76</v>
      </c>
      <c r="D37" s="6">
        <v>17495</v>
      </c>
      <c r="E37" s="6">
        <v>13873</v>
      </c>
      <c r="F37" s="6">
        <v>6154</v>
      </c>
    </row>
    <row r="38" spans="2:7">
      <c r="B38" s="24" t="s">
        <v>7</v>
      </c>
      <c r="C38" s="25" t="s">
        <v>75</v>
      </c>
      <c r="D38" s="9">
        <f>D39+D40</f>
        <v>14707</v>
      </c>
      <c r="E38" s="9">
        <f t="shared" ref="E38:F38" si="2">E39+E40</f>
        <v>15964</v>
      </c>
      <c r="F38" s="9">
        <f t="shared" si="2"/>
        <v>14844</v>
      </c>
    </row>
    <row r="39" spans="2:7">
      <c r="B39" s="24" t="s">
        <v>35</v>
      </c>
      <c r="C39" s="30" t="s">
        <v>74</v>
      </c>
      <c r="D39" s="6">
        <v>14217</v>
      </c>
      <c r="E39" s="6">
        <v>14512</v>
      </c>
      <c r="F39" s="6">
        <v>13888</v>
      </c>
    </row>
    <row r="40" spans="2:7">
      <c r="B40" s="24" t="s">
        <v>73</v>
      </c>
      <c r="C40" s="30" t="s">
        <v>72</v>
      </c>
      <c r="D40" s="6">
        <v>490</v>
      </c>
      <c r="E40" s="6">
        <v>1452</v>
      </c>
      <c r="F40" s="6">
        <v>956</v>
      </c>
    </row>
    <row r="41" spans="2:7">
      <c r="B41" s="24" t="s">
        <v>71</v>
      </c>
      <c r="C41" s="30" t="s">
        <v>70</v>
      </c>
      <c r="D41" s="6"/>
      <c r="E41" s="6"/>
      <c r="F41" s="6"/>
    </row>
    <row r="42" spans="2:7">
      <c r="B42" s="24" t="s">
        <v>34</v>
      </c>
      <c r="C42" s="25" t="s">
        <v>69</v>
      </c>
      <c r="D42" s="6">
        <v>15</v>
      </c>
      <c r="E42" s="6">
        <v>219</v>
      </c>
      <c r="F42" s="6">
        <v>218</v>
      </c>
    </row>
    <row r="43" spans="2:7">
      <c r="B43" s="24" t="s">
        <v>32</v>
      </c>
      <c r="C43" s="25" t="s">
        <v>68</v>
      </c>
      <c r="D43" s="9">
        <f>D44+D45+D46</f>
        <v>2614</v>
      </c>
      <c r="E43" s="9">
        <f t="shared" ref="E43:F43" si="3">E44+E45+E46</f>
        <v>2722</v>
      </c>
      <c r="F43" s="9">
        <f t="shared" si="3"/>
        <v>2515</v>
      </c>
    </row>
    <row r="44" spans="2:7">
      <c r="B44" s="24" t="s">
        <v>67</v>
      </c>
      <c r="C44" s="29" t="s">
        <v>106</v>
      </c>
      <c r="D44" s="6">
        <v>2352</v>
      </c>
      <c r="E44" s="6">
        <v>2452</v>
      </c>
      <c r="F44" s="6">
        <v>2284</v>
      </c>
    </row>
    <row r="45" spans="2:7">
      <c r="B45" s="24" t="s">
        <v>66</v>
      </c>
      <c r="C45" s="30" t="s">
        <v>107</v>
      </c>
      <c r="D45" s="6">
        <v>262</v>
      </c>
      <c r="E45" s="6">
        <v>270</v>
      </c>
      <c r="F45" s="6">
        <v>231</v>
      </c>
    </row>
    <row r="46" spans="2:7">
      <c r="B46" s="24" t="s">
        <v>65</v>
      </c>
      <c r="C46" s="30" t="s">
        <v>64</v>
      </c>
      <c r="D46" s="6"/>
      <c r="E46" s="6"/>
      <c r="F46" s="6"/>
    </row>
    <row r="47" spans="2:7">
      <c r="B47" s="24" t="s">
        <v>63</v>
      </c>
      <c r="C47" s="25" t="s">
        <v>62</v>
      </c>
      <c r="D47" s="6">
        <v>5</v>
      </c>
      <c r="E47" s="6">
        <v>1</v>
      </c>
      <c r="F47" s="6">
        <v>0</v>
      </c>
    </row>
    <row r="48" spans="2:7">
      <c r="B48" s="24" t="s">
        <v>61</v>
      </c>
      <c r="C48" s="25" t="s">
        <v>60</v>
      </c>
      <c r="D48" s="6">
        <f>D49+D50+D51+D52+D53+D54</f>
        <v>222</v>
      </c>
      <c r="E48" s="6">
        <f t="shared" ref="E48:F48" si="4">E49+E50+E51+E52+E53+E54</f>
        <v>241</v>
      </c>
      <c r="F48" s="6">
        <f t="shared" si="4"/>
        <v>230</v>
      </c>
    </row>
    <row r="49" spans="2:6">
      <c r="B49" s="24" t="s">
        <v>59</v>
      </c>
      <c r="C49" s="29" t="s">
        <v>58</v>
      </c>
      <c r="D49" s="6"/>
      <c r="E49" s="6"/>
      <c r="F49" s="6"/>
    </row>
    <row r="50" spans="2:6">
      <c r="B50" s="24" t="s">
        <v>57</v>
      </c>
      <c r="C50" s="29" t="s">
        <v>56</v>
      </c>
      <c r="D50" s="6">
        <v>26</v>
      </c>
      <c r="E50" s="6">
        <v>25</v>
      </c>
      <c r="F50" s="6">
        <v>22</v>
      </c>
    </row>
    <row r="51" spans="2:6">
      <c r="B51" s="24" t="s">
        <v>55</v>
      </c>
      <c r="C51" s="29" t="s">
        <v>54</v>
      </c>
      <c r="D51" s="6">
        <v>18</v>
      </c>
      <c r="E51" s="6">
        <v>17</v>
      </c>
      <c r="F51" s="6">
        <v>14</v>
      </c>
    </row>
    <row r="52" spans="2:6">
      <c r="B52" s="24" t="s">
        <v>53</v>
      </c>
      <c r="C52" s="29" t="s">
        <v>116</v>
      </c>
      <c r="D52" s="62">
        <v>147</v>
      </c>
      <c r="E52" s="62">
        <v>141</v>
      </c>
      <c r="F52" s="62">
        <v>140</v>
      </c>
    </row>
    <row r="53" spans="2:6">
      <c r="B53" s="24" t="s">
        <v>52</v>
      </c>
      <c r="C53" s="29" t="s">
        <v>51</v>
      </c>
      <c r="D53" s="6">
        <v>2</v>
      </c>
      <c r="E53" s="6">
        <v>1</v>
      </c>
      <c r="F53" s="6">
        <v>0</v>
      </c>
    </row>
    <row r="54" spans="2:6">
      <c r="B54" s="24" t="s">
        <v>101</v>
      </c>
      <c r="C54" s="29" t="s">
        <v>126</v>
      </c>
      <c r="D54" s="6">
        <v>29</v>
      </c>
      <c r="E54" s="6">
        <v>57</v>
      </c>
      <c r="F54" s="6">
        <v>54</v>
      </c>
    </row>
    <row r="55" spans="2:6">
      <c r="B55" s="24" t="s">
        <v>50</v>
      </c>
      <c r="C55" s="25" t="s">
        <v>49</v>
      </c>
      <c r="D55" s="6">
        <v>848</v>
      </c>
      <c r="E55" s="6">
        <v>1133</v>
      </c>
      <c r="F55" s="6">
        <v>1002</v>
      </c>
    </row>
    <row r="56" spans="2:6">
      <c r="B56" s="24">
        <v>2</v>
      </c>
      <c r="C56" s="27" t="s">
        <v>117</v>
      </c>
      <c r="D56" s="6"/>
      <c r="E56" s="6"/>
      <c r="F56" s="6"/>
    </row>
    <row r="57" spans="2:6">
      <c r="B57" s="24" t="s">
        <v>18</v>
      </c>
      <c r="C57" s="25" t="s">
        <v>118</v>
      </c>
      <c r="D57" s="6"/>
      <c r="E57" s="6"/>
      <c r="F57" s="6"/>
    </row>
    <row r="58" spans="2:6">
      <c r="B58" s="24">
        <v>3</v>
      </c>
      <c r="C58" s="27" t="s">
        <v>48</v>
      </c>
      <c r="D58" s="6">
        <v>100</v>
      </c>
      <c r="E58" s="6">
        <v>57</v>
      </c>
      <c r="F58" s="6">
        <v>50</v>
      </c>
    </row>
    <row r="59" spans="2:6">
      <c r="B59" s="24" t="s">
        <v>13</v>
      </c>
      <c r="C59" s="25" t="s">
        <v>119</v>
      </c>
      <c r="D59" s="6"/>
      <c r="E59" s="6"/>
      <c r="F59" s="6"/>
    </row>
    <row r="60" spans="2:6">
      <c r="B60" s="16" t="s">
        <v>47</v>
      </c>
      <c r="C60" s="15" t="s">
        <v>120</v>
      </c>
      <c r="D60" s="63">
        <f>D21-D33</f>
        <v>30</v>
      </c>
      <c r="E60" s="63">
        <f>E21-E33</f>
        <v>30</v>
      </c>
      <c r="F60" s="63">
        <f>F21-F33</f>
        <v>110</v>
      </c>
    </row>
    <row r="61" spans="2:6">
      <c r="B61" s="11" t="s">
        <v>46</v>
      </c>
      <c r="C61" s="10" t="s">
        <v>45</v>
      </c>
      <c r="D61" s="28">
        <v>7</v>
      </c>
      <c r="E61" s="28">
        <v>7</v>
      </c>
      <c r="F61" s="28">
        <v>5</v>
      </c>
    </row>
    <row r="62" spans="2:6">
      <c r="B62" s="24">
        <v>1</v>
      </c>
      <c r="C62" s="23" t="s">
        <v>44</v>
      </c>
      <c r="D62" s="6">
        <v>7</v>
      </c>
      <c r="E62" s="6">
        <v>7</v>
      </c>
      <c r="F62" s="6">
        <v>5</v>
      </c>
    </row>
    <row r="63" spans="2:6">
      <c r="B63" s="24">
        <v>2</v>
      </c>
      <c r="C63" s="27" t="s">
        <v>43</v>
      </c>
      <c r="D63" s="6"/>
      <c r="E63" s="47"/>
      <c r="F63" s="47"/>
    </row>
    <row r="64" spans="2:6">
      <c r="B64" s="24" t="s">
        <v>18</v>
      </c>
      <c r="C64" s="27" t="s">
        <v>42</v>
      </c>
      <c r="D64" s="6"/>
      <c r="E64" s="47"/>
      <c r="F64" s="47"/>
    </row>
    <row r="65" spans="2:7">
      <c r="B65" s="16" t="s">
        <v>41</v>
      </c>
      <c r="C65" s="15" t="s">
        <v>121</v>
      </c>
      <c r="D65" s="63">
        <f>D60-D61</f>
        <v>23</v>
      </c>
      <c r="E65" s="63">
        <f t="shared" ref="E65:F65" si="5">E60-E61</f>
        <v>23</v>
      </c>
      <c r="F65" s="63">
        <f t="shared" si="5"/>
        <v>105</v>
      </c>
    </row>
    <row r="66" spans="2:7">
      <c r="B66" s="16" t="s">
        <v>40</v>
      </c>
      <c r="C66" s="15" t="s">
        <v>99</v>
      </c>
      <c r="D66" s="26" t="s">
        <v>26</v>
      </c>
      <c r="E66" s="26" t="s">
        <v>26</v>
      </c>
      <c r="F66" s="26" t="s">
        <v>26</v>
      </c>
    </row>
    <row r="67" spans="2:7">
      <c r="B67" s="24">
        <v>1</v>
      </c>
      <c r="C67" s="23" t="s">
        <v>100</v>
      </c>
      <c r="D67" s="9">
        <f>D68+D69+D70+D71+D73+D76</f>
        <v>35900</v>
      </c>
      <c r="E67" s="9">
        <f t="shared" ref="E67:F67" si="6">E68+E69+E70+E71+E73+E76</f>
        <v>32200</v>
      </c>
      <c r="F67" s="9">
        <f t="shared" si="6"/>
        <v>23426</v>
      </c>
    </row>
    <row r="68" spans="2:7">
      <c r="B68" s="24" t="s">
        <v>3</v>
      </c>
      <c r="C68" s="23" t="s">
        <v>39</v>
      </c>
      <c r="D68" s="6"/>
      <c r="E68" s="6"/>
      <c r="F68" s="6"/>
    </row>
    <row r="69" spans="2:7">
      <c r="B69" s="24" t="s">
        <v>1</v>
      </c>
      <c r="C69" s="23" t="s">
        <v>38</v>
      </c>
      <c r="D69" s="6"/>
      <c r="E69" s="6"/>
      <c r="F69" s="6"/>
    </row>
    <row r="70" spans="2:7">
      <c r="B70" s="24" t="s">
        <v>8</v>
      </c>
      <c r="C70" s="23" t="s">
        <v>37</v>
      </c>
      <c r="D70" s="6">
        <v>13745</v>
      </c>
      <c r="E70" s="6">
        <v>13745</v>
      </c>
      <c r="F70" s="6">
        <v>13679</v>
      </c>
    </row>
    <row r="71" spans="2:7">
      <c r="B71" s="24" t="s">
        <v>7</v>
      </c>
      <c r="C71" s="23" t="s">
        <v>36</v>
      </c>
      <c r="D71" s="6">
        <v>21155</v>
      </c>
      <c r="E71" s="6">
        <v>17455</v>
      </c>
      <c r="F71" s="6">
        <v>8764</v>
      </c>
    </row>
    <row r="72" spans="2:7">
      <c r="B72" s="24" t="s">
        <v>35</v>
      </c>
      <c r="C72" s="30" t="s">
        <v>122</v>
      </c>
      <c r="D72" s="6">
        <v>7694</v>
      </c>
      <c r="E72" s="6">
        <v>4905</v>
      </c>
      <c r="F72" s="6">
        <v>3188</v>
      </c>
    </row>
    <row r="73" spans="2:7">
      <c r="B73" s="24" t="s">
        <v>34</v>
      </c>
      <c r="C73" s="23" t="s">
        <v>123</v>
      </c>
      <c r="D73" s="6"/>
      <c r="E73" s="6"/>
      <c r="F73" s="6"/>
    </row>
    <row r="74" spans="2:7">
      <c r="B74" s="24" t="s">
        <v>33</v>
      </c>
      <c r="C74" s="30" t="s">
        <v>122</v>
      </c>
      <c r="D74" s="6"/>
      <c r="E74" s="6"/>
      <c r="F74" s="6"/>
    </row>
    <row r="75" spans="2:7">
      <c r="B75" s="24" t="s">
        <v>32</v>
      </c>
      <c r="C75" s="23" t="s">
        <v>98</v>
      </c>
      <c r="D75" s="6"/>
      <c r="E75" s="6"/>
      <c r="F75" s="6"/>
    </row>
    <row r="76" spans="2:7">
      <c r="B76" s="24" t="s">
        <v>63</v>
      </c>
      <c r="C76" s="23" t="s">
        <v>31</v>
      </c>
      <c r="D76" s="6">
        <v>1000</v>
      </c>
      <c r="E76" s="6">
        <v>1000</v>
      </c>
      <c r="F76" s="6">
        <v>983</v>
      </c>
    </row>
    <row r="77" spans="2:7">
      <c r="B77" s="16" t="s">
        <v>30</v>
      </c>
      <c r="C77" s="15" t="s">
        <v>128</v>
      </c>
      <c r="D77" s="22">
        <v>1800</v>
      </c>
      <c r="E77" s="22">
        <f>E79+E80</f>
        <v>1500</v>
      </c>
      <c r="F77" s="22">
        <f>F79+F80</f>
        <v>1167</v>
      </c>
    </row>
    <row r="78" spans="2:7">
      <c r="B78" s="11"/>
      <c r="C78" s="36" t="s">
        <v>102</v>
      </c>
      <c r="D78" s="61"/>
      <c r="E78" s="61"/>
      <c r="F78" s="28"/>
      <c r="G78" s="67"/>
    </row>
    <row r="79" spans="2:7" ht="14.25" customHeight="1">
      <c r="B79" s="18">
        <v>1</v>
      </c>
      <c r="C79" s="38" t="s">
        <v>104</v>
      </c>
      <c r="D79" s="6">
        <v>800</v>
      </c>
      <c r="E79" s="6">
        <v>500</v>
      </c>
      <c r="F79" s="6">
        <v>184</v>
      </c>
    </row>
    <row r="80" spans="2:7">
      <c r="B80" s="35">
        <v>2</v>
      </c>
      <c r="C80" s="64" t="s">
        <v>129</v>
      </c>
      <c r="D80" s="6">
        <v>1000</v>
      </c>
      <c r="E80" s="6">
        <v>1000</v>
      </c>
      <c r="F80" s="6">
        <v>983</v>
      </c>
    </row>
    <row r="81" spans="2:7">
      <c r="B81" s="35" t="s">
        <v>29</v>
      </c>
      <c r="C81" s="65" t="s">
        <v>124</v>
      </c>
      <c r="D81" s="22"/>
      <c r="E81" s="22"/>
      <c r="F81" s="22"/>
    </row>
    <row r="82" spans="2:7">
      <c r="B82" s="11" t="s">
        <v>28</v>
      </c>
      <c r="C82" s="10" t="s">
        <v>27</v>
      </c>
      <c r="D82" s="21" t="s">
        <v>26</v>
      </c>
      <c r="E82" s="21" t="s">
        <v>26</v>
      </c>
      <c r="F82" s="21" t="s">
        <v>26</v>
      </c>
    </row>
    <row r="83" spans="2:7">
      <c r="B83" s="18">
        <v>1</v>
      </c>
      <c r="C83" s="19" t="s">
        <v>25</v>
      </c>
      <c r="D83" s="6">
        <v>7738</v>
      </c>
      <c r="E83" s="6">
        <v>7738</v>
      </c>
      <c r="F83" s="6">
        <v>11437</v>
      </c>
    </row>
    <row r="84" spans="2:7">
      <c r="B84" s="18" t="s">
        <v>3</v>
      </c>
      <c r="C84" s="17" t="s">
        <v>24</v>
      </c>
      <c r="D84" s="6">
        <v>7158</v>
      </c>
      <c r="E84" s="6">
        <v>7158</v>
      </c>
      <c r="F84" s="6">
        <v>8607</v>
      </c>
    </row>
    <row r="85" spans="2:7">
      <c r="B85" s="18" t="s">
        <v>1</v>
      </c>
      <c r="C85" s="17" t="s">
        <v>23</v>
      </c>
      <c r="D85" s="6">
        <v>330</v>
      </c>
      <c r="E85" s="6">
        <v>330</v>
      </c>
      <c r="F85" s="6">
        <v>1640</v>
      </c>
    </row>
    <row r="86" spans="2:7">
      <c r="B86" s="18" t="s">
        <v>22</v>
      </c>
      <c r="C86" s="20" t="s">
        <v>17</v>
      </c>
      <c r="D86" s="6"/>
      <c r="E86" s="6"/>
      <c r="F86" s="6"/>
    </row>
    <row r="87" spans="2:7">
      <c r="B87" s="18" t="s">
        <v>21</v>
      </c>
      <c r="C87" s="20" t="s">
        <v>15</v>
      </c>
      <c r="D87" s="6"/>
      <c r="E87" s="6"/>
      <c r="F87" s="6">
        <v>1557</v>
      </c>
    </row>
    <row r="88" spans="2:7">
      <c r="B88" s="18" t="s">
        <v>8</v>
      </c>
      <c r="C88" s="17" t="s">
        <v>20</v>
      </c>
      <c r="D88" s="6">
        <v>50</v>
      </c>
      <c r="E88" s="6">
        <v>50</v>
      </c>
      <c r="F88" s="6">
        <v>16</v>
      </c>
    </row>
    <row r="89" spans="2:7">
      <c r="B89" s="18">
        <v>2</v>
      </c>
      <c r="C89" s="19" t="s">
        <v>19</v>
      </c>
      <c r="D89" s="6"/>
      <c r="E89" s="6"/>
      <c r="F89" s="6"/>
    </row>
    <row r="90" spans="2:7">
      <c r="B90" s="18" t="s">
        <v>18</v>
      </c>
      <c r="C90" s="17" t="s">
        <v>17</v>
      </c>
      <c r="D90" s="6"/>
      <c r="E90" s="6"/>
      <c r="F90" s="6"/>
    </row>
    <row r="91" spans="2:7">
      <c r="B91" s="18" t="s">
        <v>16</v>
      </c>
      <c r="C91" s="17" t="s">
        <v>15</v>
      </c>
      <c r="D91" s="6"/>
      <c r="E91" s="6"/>
      <c r="F91" s="6"/>
      <c r="G91" s="67"/>
    </row>
    <row r="92" spans="2:7">
      <c r="B92" s="18">
        <v>3</v>
      </c>
      <c r="C92" s="19" t="s">
        <v>14</v>
      </c>
      <c r="D92" s="49">
        <v>700</v>
      </c>
      <c r="E92" s="49">
        <v>700</v>
      </c>
      <c r="F92" s="6">
        <v>535</v>
      </c>
      <c r="G92" s="67"/>
    </row>
    <row r="93" spans="2:7">
      <c r="B93" s="18" t="s">
        <v>13</v>
      </c>
      <c r="C93" s="17" t="s">
        <v>12</v>
      </c>
      <c r="D93" s="49"/>
      <c r="E93" s="49"/>
      <c r="F93" s="6"/>
      <c r="G93" s="67"/>
    </row>
    <row r="94" spans="2:7">
      <c r="B94" s="18" t="s">
        <v>11</v>
      </c>
      <c r="C94" s="17" t="s">
        <v>10</v>
      </c>
      <c r="D94" s="49"/>
      <c r="E94" s="76"/>
      <c r="F94" s="3"/>
      <c r="G94" s="67"/>
    </row>
    <row r="95" spans="2:7">
      <c r="B95" s="56"/>
      <c r="C95" s="57"/>
      <c r="D95" s="56"/>
      <c r="E95" s="1"/>
      <c r="F95" s="37"/>
    </row>
    <row r="96" spans="2:7" ht="15" customHeight="1">
      <c r="B96" s="83"/>
      <c r="C96" s="83"/>
      <c r="D96" s="83"/>
      <c r="E96" s="1"/>
      <c r="F96" s="37"/>
    </row>
    <row r="97" spans="1:6" ht="15" customHeight="1">
      <c r="A97" s="84"/>
      <c r="B97" s="75" t="s">
        <v>9</v>
      </c>
      <c r="C97" s="13"/>
      <c r="D97" s="39"/>
      <c r="E97" s="51"/>
      <c r="F97" s="51"/>
    </row>
    <row r="98" spans="1:6" ht="15" customHeight="1">
      <c r="A98" s="84"/>
      <c r="B98" s="85" t="s">
        <v>6</v>
      </c>
      <c r="C98" s="88" t="s">
        <v>5</v>
      </c>
      <c r="D98" s="79" t="s">
        <v>114</v>
      </c>
      <c r="E98" s="79"/>
      <c r="F98" s="79"/>
    </row>
    <row r="99" spans="1:6" ht="14.25" customHeight="1">
      <c r="A99" s="50"/>
      <c r="B99" s="86"/>
      <c r="C99" s="89"/>
      <c r="D99" s="72" t="s">
        <v>111</v>
      </c>
      <c r="E99" s="42" t="s">
        <v>108</v>
      </c>
      <c r="F99" s="43" t="s">
        <v>109</v>
      </c>
    </row>
    <row r="100" spans="1:6" ht="14.25" customHeight="1">
      <c r="A100" s="50"/>
      <c r="B100" s="86"/>
      <c r="C100" s="89"/>
      <c r="D100" s="73" t="s">
        <v>112</v>
      </c>
      <c r="E100" s="74" t="s">
        <v>110</v>
      </c>
      <c r="F100" s="44"/>
    </row>
    <row r="101" spans="1:6" ht="14.25" customHeight="1">
      <c r="A101" s="50"/>
      <c r="B101" s="87"/>
      <c r="C101" s="90"/>
      <c r="D101" s="80" t="s">
        <v>131</v>
      </c>
      <c r="E101" s="81"/>
      <c r="F101" s="82"/>
    </row>
    <row r="102" spans="1:6">
      <c r="A102" s="2"/>
      <c r="B102" s="12">
        <v>1</v>
      </c>
      <c r="C102" s="69">
        <v>2</v>
      </c>
      <c r="D102" s="40">
        <v>3</v>
      </c>
      <c r="E102" s="45">
        <v>4</v>
      </c>
      <c r="F102" s="46">
        <v>5</v>
      </c>
    </row>
    <row r="103" spans="1:6">
      <c r="B103" s="11">
        <v>1</v>
      </c>
      <c r="C103" s="10" t="s">
        <v>4</v>
      </c>
      <c r="D103" s="9">
        <f>D104+D105</f>
        <v>6858</v>
      </c>
      <c r="E103" s="9">
        <f>E104+E105</f>
        <v>6858</v>
      </c>
      <c r="F103" s="9">
        <v>6459</v>
      </c>
    </row>
    <row r="104" spans="1:6">
      <c r="A104" s="2"/>
      <c r="B104" s="8" t="s">
        <v>3</v>
      </c>
      <c r="C104" s="7" t="s">
        <v>2</v>
      </c>
      <c r="D104" s="6">
        <v>6558</v>
      </c>
      <c r="E104" s="6">
        <v>6558</v>
      </c>
      <c r="F104" s="6">
        <v>6459</v>
      </c>
    </row>
    <row r="105" spans="1:6">
      <c r="A105" s="2"/>
      <c r="B105" s="5" t="s">
        <v>1</v>
      </c>
      <c r="C105" s="4" t="s">
        <v>0</v>
      </c>
      <c r="D105" s="3">
        <v>300</v>
      </c>
      <c r="E105" s="3">
        <v>300</v>
      </c>
      <c r="F105" s="3"/>
    </row>
    <row r="106" spans="1:6">
      <c r="A106" s="2"/>
      <c r="F106" s="37"/>
    </row>
    <row r="107" spans="1:6">
      <c r="A107" s="2"/>
      <c r="F107" s="37"/>
    </row>
    <row r="108" spans="1:6">
      <c r="A108" s="2"/>
      <c r="B108" s="59"/>
      <c r="C108" s="60"/>
      <c r="D108" s="60"/>
      <c r="F108" s="37"/>
    </row>
    <row r="109" spans="1:6">
      <c r="A109" s="2"/>
      <c r="B109" s="59"/>
      <c r="C109" s="60"/>
      <c r="D109" s="60"/>
      <c r="F109" s="37"/>
    </row>
    <row r="110" spans="1:6">
      <c r="A110" s="2"/>
      <c r="B110" s="59"/>
      <c r="C110" s="60"/>
      <c r="D110" s="60"/>
      <c r="F110" s="37"/>
    </row>
    <row r="111" spans="1:6">
      <c r="A111" s="2"/>
      <c r="B111" s="59"/>
      <c r="C111" s="60"/>
      <c r="D111" s="60"/>
      <c r="F111" s="37"/>
    </row>
    <row r="112" spans="1:6">
      <c r="A112" s="2"/>
      <c r="B112" s="59"/>
      <c r="C112" s="60"/>
      <c r="D112" s="60"/>
      <c r="F112" s="37"/>
    </row>
    <row r="113" spans="1:6">
      <c r="A113" s="2"/>
      <c r="B113" s="59"/>
      <c r="C113" s="60"/>
      <c r="D113" s="60"/>
      <c r="F113" s="37"/>
    </row>
    <row r="114" spans="1:6">
      <c r="A114" s="2"/>
      <c r="B114" s="59"/>
      <c r="C114" s="60"/>
      <c r="D114" s="60"/>
      <c r="F114" s="37"/>
    </row>
    <row r="115" spans="1:6">
      <c r="A115" s="2"/>
      <c r="B115" s="59"/>
      <c r="C115" s="60"/>
      <c r="D115" s="66"/>
      <c r="F115" s="37"/>
    </row>
    <row r="116" spans="1:6">
      <c r="A116" s="2"/>
      <c r="B116" s="59"/>
      <c r="C116" s="60"/>
      <c r="D116" s="60"/>
      <c r="F116" s="37"/>
    </row>
    <row r="117" spans="1:6">
      <c r="B117" s="59"/>
      <c r="C117" s="60"/>
      <c r="D117" s="60"/>
      <c r="F117" s="37"/>
    </row>
    <row r="118" spans="1:6">
      <c r="A118" s="2"/>
      <c r="B118" s="59"/>
      <c r="C118" s="60"/>
      <c r="D118" s="60"/>
      <c r="F118" s="37"/>
    </row>
    <row r="119" spans="1:6">
      <c r="A119" s="2"/>
      <c r="B119" s="59"/>
      <c r="C119" s="60"/>
      <c r="D119" s="60"/>
      <c r="F119" s="37"/>
    </row>
    <row r="120" spans="1:6">
      <c r="B120" s="59"/>
      <c r="C120" s="60"/>
      <c r="D120" s="60"/>
      <c r="F120" s="37"/>
    </row>
    <row r="121" spans="1:6">
      <c r="B121" s="59"/>
      <c r="C121" s="60"/>
      <c r="D121" s="60"/>
      <c r="F121" s="37"/>
    </row>
    <row r="122" spans="1:6">
      <c r="B122" s="59"/>
      <c r="C122" s="60"/>
      <c r="D122" s="60"/>
      <c r="F122" s="37"/>
    </row>
    <row r="123" spans="1:6">
      <c r="F123" s="37"/>
    </row>
    <row r="124" spans="1:6">
      <c r="F124" s="37"/>
    </row>
    <row r="125" spans="1:6">
      <c r="F125" s="37"/>
    </row>
    <row r="126" spans="1:6">
      <c r="F126" s="37"/>
    </row>
    <row r="127" spans="1:6">
      <c r="F127" s="37"/>
    </row>
    <row r="128" spans="1:6">
      <c r="F128" s="37"/>
    </row>
    <row r="129" spans="6:6">
      <c r="F129" s="37"/>
    </row>
    <row r="130" spans="6:6">
      <c r="F130" s="37"/>
    </row>
    <row r="131" spans="6:6">
      <c r="F131" s="37"/>
    </row>
    <row r="132" spans="6:6">
      <c r="F132" s="37"/>
    </row>
    <row r="133" spans="6:6">
      <c r="F133" s="37"/>
    </row>
    <row r="134" spans="6:6">
      <c r="F134" s="37"/>
    </row>
    <row r="135" spans="6:6">
      <c r="F135" s="37"/>
    </row>
    <row r="136" spans="6:6">
      <c r="F136" s="37"/>
    </row>
    <row r="137" spans="6:6">
      <c r="F137" s="37"/>
    </row>
    <row r="138" spans="6:6">
      <c r="F138" s="37"/>
    </row>
    <row r="139" spans="6:6">
      <c r="F139" s="37"/>
    </row>
    <row r="140" spans="6:6">
      <c r="F140" s="37"/>
    </row>
    <row r="141" spans="6:6">
      <c r="F141" s="37"/>
    </row>
    <row r="142" spans="6:6">
      <c r="F142" s="37"/>
    </row>
    <row r="143" spans="6:6">
      <c r="F143" s="37"/>
    </row>
    <row r="144" spans="6:6">
      <c r="F144" s="37"/>
    </row>
    <row r="145" spans="6:6">
      <c r="F145" s="37"/>
    </row>
    <row r="146" spans="6:6">
      <c r="F146" s="37"/>
    </row>
    <row r="147" spans="6:6">
      <c r="F147" s="37"/>
    </row>
    <row r="148" spans="6:6">
      <c r="F148" s="37"/>
    </row>
    <row r="149" spans="6:6">
      <c r="F149" s="37"/>
    </row>
    <row r="150" spans="6:6">
      <c r="F150" s="37"/>
    </row>
    <row r="151" spans="6:6">
      <c r="F151" s="37"/>
    </row>
    <row r="152" spans="6:6">
      <c r="F152" s="37"/>
    </row>
    <row r="153" spans="6:6">
      <c r="F153" s="37"/>
    </row>
    <row r="154" spans="6:6">
      <c r="F154" s="37"/>
    </row>
    <row r="155" spans="6:6">
      <c r="F155" s="37"/>
    </row>
    <row r="156" spans="6:6">
      <c r="F156" s="37"/>
    </row>
    <row r="157" spans="6:6">
      <c r="F157" s="37"/>
    </row>
    <row r="158" spans="6:6">
      <c r="F158" s="37"/>
    </row>
    <row r="159" spans="6:6">
      <c r="F159" s="37"/>
    </row>
    <row r="160" spans="6:6">
      <c r="F160" s="37"/>
    </row>
    <row r="161" spans="6:6">
      <c r="F161" s="37"/>
    </row>
    <row r="162" spans="6:6">
      <c r="F162" s="37"/>
    </row>
    <row r="163" spans="6:6">
      <c r="F163" s="37"/>
    </row>
    <row r="164" spans="6:6">
      <c r="F164" s="37"/>
    </row>
    <row r="165" spans="6:6">
      <c r="F165" s="37"/>
    </row>
    <row r="166" spans="6:6">
      <c r="F166" s="37"/>
    </row>
    <row r="167" spans="6:6">
      <c r="F167" s="37"/>
    </row>
    <row r="168" spans="6:6">
      <c r="F168" s="37"/>
    </row>
    <row r="169" spans="6:6">
      <c r="F169" s="37"/>
    </row>
    <row r="170" spans="6:6">
      <c r="F170" s="37"/>
    </row>
    <row r="171" spans="6:6">
      <c r="F171" s="37"/>
    </row>
    <row r="172" spans="6:6">
      <c r="F172" s="37"/>
    </row>
    <row r="173" spans="6:6">
      <c r="F173" s="37"/>
    </row>
    <row r="174" spans="6:6">
      <c r="F174" s="37"/>
    </row>
    <row r="175" spans="6:6">
      <c r="F175" s="37"/>
    </row>
    <row r="176" spans="6:6">
      <c r="F176" s="37"/>
    </row>
    <row r="177" spans="6:6">
      <c r="F177" s="37"/>
    </row>
    <row r="178" spans="6:6">
      <c r="F178" s="37"/>
    </row>
    <row r="179" spans="6:6">
      <c r="F179" s="37"/>
    </row>
    <row r="180" spans="6:6">
      <c r="F180" s="37"/>
    </row>
    <row r="181" spans="6:6">
      <c r="F181" s="37"/>
    </row>
    <row r="182" spans="6:6">
      <c r="F182" s="37"/>
    </row>
    <row r="183" spans="6:6">
      <c r="F183" s="37"/>
    </row>
    <row r="184" spans="6:6">
      <c r="F184" s="37"/>
    </row>
    <row r="185" spans="6:6">
      <c r="F185" s="37"/>
    </row>
    <row r="186" spans="6:6">
      <c r="F186" s="37"/>
    </row>
    <row r="187" spans="6:6">
      <c r="F187" s="37"/>
    </row>
    <row r="188" spans="6:6">
      <c r="F188" s="37"/>
    </row>
    <row r="189" spans="6:6">
      <c r="F189" s="37"/>
    </row>
    <row r="190" spans="6:6">
      <c r="F190" s="37"/>
    </row>
    <row r="191" spans="6:6">
      <c r="F191" s="37"/>
    </row>
    <row r="192" spans="6:6">
      <c r="F192" s="37"/>
    </row>
    <row r="193" spans="6:6">
      <c r="F193" s="37"/>
    </row>
    <row r="194" spans="6:6">
      <c r="F194" s="37"/>
    </row>
    <row r="195" spans="6:6">
      <c r="F195" s="37"/>
    </row>
    <row r="196" spans="6:6">
      <c r="F196" s="37"/>
    </row>
    <row r="197" spans="6:6">
      <c r="F197" s="37"/>
    </row>
    <row r="198" spans="6:6">
      <c r="F198" s="37"/>
    </row>
    <row r="199" spans="6:6">
      <c r="F199" s="37"/>
    </row>
    <row r="200" spans="6:6">
      <c r="F200" s="37"/>
    </row>
    <row r="201" spans="6:6">
      <c r="F201" s="37"/>
    </row>
    <row r="202" spans="6:6">
      <c r="F202" s="37"/>
    </row>
    <row r="203" spans="6:6">
      <c r="F203" s="37"/>
    </row>
    <row r="204" spans="6:6">
      <c r="F204" s="37"/>
    </row>
    <row r="205" spans="6:6">
      <c r="F205" s="37"/>
    </row>
    <row r="206" spans="6:6">
      <c r="F206" s="37"/>
    </row>
    <row r="207" spans="6:6">
      <c r="F207" s="37"/>
    </row>
    <row r="208" spans="6:6">
      <c r="F208" s="37"/>
    </row>
    <row r="209" spans="6:6">
      <c r="F209" s="37"/>
    </row>
    <row r="210" spans="6:6">
      <c r="F210" s="37"/>
    </row>
    <row r="211" spans="6:6">
      <c r="F211" s="37"/>
    </row>
    <row r="212" spans="6:6">
      <c r="F212" s="37"/>
    </row>
    <row r="213" spans="6:6">
      <c r="F213" s="37"/>
    </row>
    <row r="214" spans="6:6">
      <c r="F214" s="37"/>
    </row>
    <row r="215" spans="6:6">
      <c r="F215" s="37"/>
    </row>
    <row r="216" spans="6:6">
      <c r="F216" s="37"/>
    </row>
    <row r="217" spans="6:6">
      <c r="F217" s="37"/>
    </row>
    <row r="218" spans="6:6">
      <c r="F218" s="37"/>
    </row>
    <row r="219" spans="6:6">
      <c r="F219" s="37"/>
    </row>
    <row r="220" spans="6:6">
      <c r="F220" s="37"/>
    </row>
    <row r="221" spans="6:6">
      <c r="F221" s="37"/>
    </row>
    <row r="222" spans="6:6">
      <c r="F222" s="37"/>
    </row>
    <row r="223" spans="6:6">
      <c r="F223" s="37"/>
    </row>
    <row r="224" spans="6:6">
      <c r="F224" s="37"/>
    </row>
    <row r="225" spans="6:6">
      <c r="F225" s="37"/>
    </row>
    <row r="226" spans="6:6">
      <c r="F226" s="37"/>
    </row>
    <row r="227" spans="6:6">
      <c r="F227" s="37"/>
    </row>
    <row r="228" spans="6:6">
      <c r="F228" s="37"/>
    </row>
    <row r="229" spans="6:6">
      <c r="F229" s="37"/>
    </row>
    <row r="230" spans="6:6">
      <c r="F230" s="37"/>
    </row>
    <row r="231" spans="6:6">
      <c r="F231" s="37"/>
    </row>
    <row r="232" spans="6:6">
      <c r="F232" s="37"/>
    </row>
    <row r="233" spans="6:6">
      <c r="F233" s="37"/>
    </row>
    <row r="234" spans="6:6">
      <c r="F234" s="37"/>
    </row>
    <row r="235" spans="6:6">
      <c r="F235" s="37"/>
    </row>
    <row r="236" spans="6:6">
      <c r="F236" s="37"/>
    </row>
    <row r="237" spans="6:6">
      <c r="F237" s="37"/>
    </row>
    <row r="238" spans="6:6">
      <c r="F238" s="37"/>
    </row>
    <row r="239" spans="6:6">
      <c r="F239" s="37"/>
    </row>
    <row r="240" spans="6:6">
      <c r="F240" s="37"/>
    </row>
    <row r="241" spans="6:6">
      <c r="F241" s="37"/>
    </row>
    <row r="242" spans="6:6">
      <c r="F242" s="37"/>
    </row>
    <row r="243" spans="6:6">
      <c r="F243" s="37"/>
    </row>
    <row r="244" spans="6:6">
      <c r="F244" s="37"/>
    </row>
    <row r="245" spans="6:6">
      <c r="F245" s="37"/>
    </row>
    <row r="246" spans="6:6">
      <c r="F246" s="37"/>
    </row>
    <row r="247" spans="6:6">
      <c r="F247" s="37"/>
    </row>
    <row r="248" spans="6:6">
      <c r="F248" s="37"/>
    </row>
    <row r="249" spans="6:6">
      <c r="F249" s="37"/>
    </row>
    <row r="250" spans="6:6">
      <c r="F250" s="37"/>
    </row>
    <row r="251" spans="6:6">
      <c r="F251" s="37"/>
    </row>
    <row r="252" spans="6:6">
      <c r="F252" s="37"/>
    </row>
    <row r="253" spans="6:6">
      <c r="F253" s="37"/>
    </row>
    <row r="254" spans="6:6">
      <c r="F254" s="37"/>
    </row>
    <row r="255" spans="6:6">
      <c r="F255" s="37"/>
    </row>
    <row r="256" spans="6:6">
      <c r="F256" s="37"/>
    </row>
    <row r="257" spans="6:6">
      <c r="F257" s="37"/>
    </row>
    <row r="258" spans="6:6">
      <c r="F258" s="37"/>
    </row>
    <row r="259" spans="6:6">
      <c r="F259" s="37"/>
    </row>
    <row r="260" spans="6:6">
      <c r="F260" s="37"/>
    </row>
    <row r="261" spans="6:6">
      <c r="F261" s="37"/>
    </row>
    <row r="262" spans="6:6">
      <c r="F262" s="37"/>
    </row>
    <row r="263" spans="6:6">
      <c r="F263" s="37"/>
    </row>
    <row r="264" spans="6:6">
      <c r="F264" s="37"/>
    </row>
    <row r="265" spans="6:6">
      <c r="F265" s="37"/>
    </row>
    <row r="266" spans="6:6">
      <c r="F266" s="37"/>
    </row>
    <row r="267" spans="6:6">
      <c r="F267" s="37"/>
    </row>
    <row r="268" spans="6:6">
      <c r="F268" s="37"/>
    </row>
    <row r="269" spans="6:6">
      <c r="F269" s="37"/>
    </row>
    <row r="270" spans="6:6">
      <c r="F270" s="37"/>
    </row>
    <row r="271" spans="6:6">
      <c r="F271" s="37"/>
    </row>
    <row r="272" spans="6:6">
      <c r="F272" s="37"/>
    </row>
    <row r="273" spans="6:6">
      <c r="F273" s="37"/>
    </row>
    <row r="274" spans="6:6">
      <c r="F274" s="37"/>
    </row>
    <row r="275" spans="6:6">
      <c r="F275" s="37"/>
    </row>
    <row r="276" spans="6:6">
      <c r="F276" s="37"/>
    </row>
    <row r="277" spans="6:6">
      <c r="F277" s="37"/>
    </row>
    <row r="278" spans="6:6">
      <c r="F278" s="37"/>
    </row>
    <row r="279" spans="6:6">
      <c r="F279" s="37"/>
    </row>
    <row r="280" spans="6:6">
      <c r="F280" s="37"/>
    </row>
    <row r="281" spans="6:6">
      <c r="F281" s="37"/>
    </row>
    <row r="282" spans="6:6">
      <c r="F282" s="37"/>
    </row>
    <row r="283" spans="6:6">
      <c r="F283" s="37"/>
    </row>
    <row r="284" spans="6:6">
      <c r="F284" s="37"/>
    </row>
    <row r="285" spans="6:6">
      <c r="F285" s="37"/>
    </row>
    <row r="286" spans="6:6">
      <c r="F286" s="37"/>
    </row>
    <row r="287" spans="6:6">
      <c r="F287" s="37"/>
    </row>
    <row r="288" spans="6:6">
      <c r="F288" s="37"/>
    </row>
    <row r="289" spans="6:6">
      <c r="F289" s="37"/>
    </row>
    <row r="290" spans="6:6">
      <c r="F290" s="37"/>
    </row>
    <row r="291" spans="6:6">
      <c r="F291" s="37"/>
    </row>
    <row r="292" spans="6:6">
      <c r="F292" s="37"/>
    </row>
    <row r="293" spans="6:6">
      <c r="F293" s="37"/>
    </row>
    <row r="294" spans="6:6">
      <c r="F294" s="37"/>
    </row>
    <row r="295" spans="6:6">
      <c r="F295" s="37"/>
    </row>
    <row r="296" spans="6:6">
      <c r="F296" s="37"/>
    </row>
    <row r="297" spans="6:6">
      <c r="F297" s="37"/>
    </row>
    <row r="298" spans="6:6">
      <c r="F298" s="37"/>
    </row>
    <row r="299" spans="6:6">
      <c r="F299" s="37"/>
    </row>
    <row r="300" spans="6:6">
      <c r="F300" s="37"/>
    </row>
    <row r="301" spans="6:6">
      <c r="F301" s="37"/>
    </row>
    <row r="302" spans="6:6">
      <c r="F302" s="37"/>
    </row>
    <row r="303" spans="6:6">
      <c r="F303" s="37"/>
    </row>
    <row r="304" spans="6:6">
      <c r="F304" s="37"/>
    </row>
    <row r="305" spans="6:6">
      <c r="F305" s="37"/>
    </row>
    <row r="306" spans="6:6">
      <c r="F306" s="37"/>
    </row>
    <row r="307" spans="6:6">
      <c r="F307" s="37"/>
    </row>
    <row r="308" spans="6:6">
      <c r="F308" s="37"/>
    </row>
    <row r="309" spans="6:6">
      <c r="F309" s="37"/>
    </row>
    <row r="310" spans="6:6">
      <c r="F310" s="37"/>
    </row>
    <row r="311" spans="6:6">
      <c r="F311" s="37"/>
    </row>
    <row r="312" spans="6:6">
      <c r="F312" s="37"/>
    </row>
    <row r="313" spans="6:6">
      <c r="F313" s="37"/>
    </row>
    <row r="314" spans="6:6">
      <c r="F314" s="37"/>
    </row>
    <row r="315" spans="6:6">
      <c r="F315" s="37"/>
    </row>
    <row r="316" spans="6:6">
      <c r="F316" s="37"/>
    </row>
    <row r="317" spans="6:6">
      <c r="F317" s="37"/>
    </row>
    <row r="318" spans="6:6">
      <c r="F318" s="37"/>
    </row>
    <row r="319" spans="6:6">
      <c r="F319" s="37"/>
    </row>
    <row r="320" spans="6:6">
      <c r="F320" s="37"/>
    </row>
    <row r="321" spans="6:6">
      <c r="F321" s="37"/>
    </row>
    <row r="322" spans="6:6">
      <c r="F322" s="37"/>
    </row>
    <row r="323" spans="6:6">
      <c r="F323" s="37"/>
    </row>
    <row r="324" spans="6:6">
      <c r="F324" s="37"/>
    </row>
    <row r="325" spans="6:6">
      <c r="F325" s="37"/>
    </row>
    <row r="326" spans="6:6">
      <c r="F326" s="37"/>
    </row>
    <row r="327" spans="6:6">
      <c r="F327" s="37"/>
    </row>
    <row r="328" spans="6:6">
      <c r="F328" s="37"/>
    </row>
    <row r="329" spans="6:6">
      <c r="F329" s="37"/>
    </row>
    <row r="330" spans="6:6">
      <c r="F330" s="37"/>
    </row>
    <row r="331" spans="6:6">
      <c r="F331" s="37"/>
    </row>
    <row r="332" spans="6:6">
      <c r="F332" s="37"/>
    </row>
    <row r="333" spans="6:6">
      <c r="F333" s="37"/>
    </row>
    <row r="334" spans="6:6">
      <c r="F334" s="37"/>
    </row>
    <row r="335" spans="6:6">
      <c r="F335" s="37"/>
    </row>
    <row r="336" spans="6:6">
      <c r="F336" s="37"/>
    </row>
    <row r="337" spans="6:6">
      <c r="F337" s="37"/>
    </row>
    <row r="338" spans="6:6">
      <c r="F338" s="37"/>
    </row>
    <row r="339" spans="6:6">
      <c r="F339" s="37"/>
    </row>
    <row r="340" spans="6:6">
      <c r="F340" s="37"/>
    </row>
    <row r="341" spans="6:6">
      <c r="F341" s="37"/>
    </row>
    <row r="342" spans="6:6">
      <c r="F342" s="37"/>
    </row>
    <row r="343" spans="6:6">
      <c r="F343" s="37"/>
    </row>
    <row r="344" spans="6:6">
      <c r="F344" s="37"/>
    </row>
    <row r="345" spans="6:6">
      <c r="F345" s="37"/>
    </row>
    <row r="346" spans="6:6">
      <c r="F346" s="37"/>
    </row>
    <row r="347" spans="6:6">
      <c r="F347" s="37"/>
    </row>
    <row r="348" spans="6:6">
      <c r="F348" s="37"/>
    </row>
    <row r="349" spans="6:6">
      <c r="F349" s="37"/>
    </row>
    <row r="350" spans="6:6">
      <c r="F350" s="37"/>
    </row>
    <row r="351" spans="6:6">
      <c r="F351" s="37"/>
    </row>
    <row r="352" spans="6:6">
      <c r="F352" s="37"/>
    </row>
    <row r="353" spans="6:6">
      <c r="F353" s="37"/>
    </row>
    <row r="354" spans="6:6">
      <c r="F354" s="37"/>
    </row>
    <row r="355" spans="6:6">
      <c r="F355" s="37"/>
    </row>
    <row r="356" spans="6:6">
      <c r="F356" s="37"/>
    </row>
    <row r="357" spans="6:6">
      <c r="F357" s="37"/>
    </row>
    <row r="358" spans="6:6">
      <c r="F358" s="37"/>
    </row>
    <row r="359" spans="6:6">
      <c r="F359" s="37"/>
    </row>
    <row r="360" spans="6:6">
      <c r="F360" s="37"/>
    </row>
    <row r="361" spans="6:6">
      <c r="F361" s="37"/>
    </row>
    <row r="362" spans="6:6">
      <c r="F362" s="37"/>
    </row>
    <row r="363" spans="6:6">
      <c r="F363" s="37"/>
    </row>
    <row r="364" spans="6:6">
      <c r="F364" s="37"/>
    </row>
    <row r="365" spans="6:6">
      <c r="F365" s="37"/>
    </row>
    <row r="366" spans="6:6">
      <c r="F366" s="37"/>
    </row>
    <row r="367" spans="6:6">
      <c r="F367" s="37"/>
    </row>
    <row r="368" spans="6:6">
      <c r="F368" s="37"/>
    </row>
    <row r="369" spans="6:6">
      <c r="F369" s="37"/>
    </row>
    <row r="370" spans="6:6">
      <c r="F370" s="37"/>
    </row>
    <row r="371" spans="6:6">
      <c r="F371" s="37"/>
    </row>
    <row r="372" spans="6:6">
      <c r="F372" s="37"/>
    </row>
    <row r="373" spans="6:6">
      <c r="F373" s="37"/>
    </row>
    <row r="374" spans="6:6">
      <c r="F374" s="37"/>
    </row>
    <row r="375" spans="6:6">
      <c r="F375" s="37"/>
    </row>
    <row r="376" spans="6:6">
      <c r="F376" s="37"/>
    </row>
    <row r="377" spans="6:6">
      <c r="F377" s="37"/>
    </row>
    <row r="378" spans="6:6">
      <c r="F378" s="37"/>
    </row>
    <row r="379" spans="6:6">
      <c r="F379" s="37"/>
    </row>
    <row r="380" spans="6:6">
      <c r="F380" s="37"/>
    </row>
    <row r="381" spans="6:6">
      <c r="F381" s="37"/>
    </row>
    <row r="382" spans="6:6">
      <c r="F382" s="37"/>
    </row>
    <row r="383" spans="6:6">
      <c r="F383" s="37"/>
    </row>
    <row r="384" spans="6:6">
      <c r="F384" s="37"/>
    </row>
    <row r="385" spans="6:6">
      <c r="F385" s="37"/>
    </row>
    <row r="386" spans="6:6">
      <c r="F386" s="37"/>
    </row>
    <row r="387" spans="6:6">
      <c r="F387" s="37"/>
    </row>
    <row r="388" spans="6:6">
      <c r="F388" s="37"/>
    </row>
    <row r="389" spans="6:6">
      <c r="F389" s="37"/>
    </row>
    <row r="390" spans="6:6">
      <c r="F390" s="37"/>
    </row>
    <row r="391" spans="6:6">
      <c r="F391" s="37"/>
    </row>
    <row r="392" spans="6:6">
      <c r="F392" s="37"/>
    </row>
    <row r="393" spans="6:6">
      <c r="F393" s="37"/>
    </row>
    <row r="394" spans="6:6">
      <c r="F394" s="37"/>
    </row>
    <row r="395" spans="6:6">
      <c r="F395" s="37"/>
    </row>
    <row r="396" spans="6:6">
      <c r="F396" s="37"/>
    </row>
    <row r="397" spans="6:6">
      <c r="F397" s="37"/>
    </row>
    <row r="398" spans="6:6">
      <c r="F398" s="37"/>
    </row>
    <row r="399" spans="6:6">
      <c r="F399" s="37"/>
    </row>
    <row r="400" spans="6:6">
      <c r="F400" s="37"/>
    </row>
    <row r="401" spans="6:6">
      <c r="F401" s="37"/>
    </row>
    <row r="402" spans="6:6">
      <c r="F402" s="37"/>
    </row>
    <row r="403" spans="6:6">
      <c r="F403" s="37"/>
    </row>
    <row r="404" spans="6:6">
      <c r="F404" s="37"/>
    </row>
    <row r="405" spans="6:6">
      <c r="F405" s="37"/>
    </row>
    <row r="406" spans="6:6">
      <c r="F406" s="37"/>
    </row>
    <row r="407" spans="6:6">
      <c r="F407" s="37"/>
    </row>
    <row r="408" spans="6:6">
      <c r="F408" s="37"/>
    </row>
    <row r="409" spans="6:6">
      <c r="F409" s="37"/>
    </row>
    <row r="410" spans="6:6">
      <c r="F410" s="37"/>
    </row>
    <row r="411" spans="6:6">
      <c r="F411" s="37"/>
    </row>
    <row r="412" spans="6:6">
      <c r="F412" s="37"/>
    </row>
    <row r="413" spans="6:6">
      <c r="F413" s="37"/>
    </row>
    <row r="414" spans="6:6">
      <c r="F414" s="37"/>
    </row>
    <row r="415" spans="6:6">
      <c r="F415" s="37"/>
    </row>
    <row r="416" spans="6:6">
      <c r="F416" s="37"/>
    </row>
    <row r="417" spans="6:6">
      <c r="F417" s="37"/>
    </row>
    <row r="418" spans="6:6">
      <c r="F418" s="37"/>
    </row>
    <row r="419" spans="6:6">
      <c r="F419" s="37"/>
    </row>
    <row r="420" spans="6:6">
      <c r="F420" s="37"/>
    </row>
    <row r="421" spans="6:6">
      <c r="F421" s="37"/>
    </row>
    <row r="422" spans="6:6">
      <c r="F422" s="37"/>
    </row>
    <row r="423" spans="6:6">
      <c r="F423" s="37"/>
    </row>
    <row r="424" spans="6:6">
      <c r="F424" s="37"/>
    </row>
    <row r="425" spans="6:6">
      <c r="F425" s="37"/>
    </row>
    <row r="426" spans="6:6">
      <c r="F426" s="37"/>
    </row>
    <row r="427" spans="6:6">
      <c r="F427" s="37"/>
    </row>
    <row r="428" spans="6:6">
      <c r="F428" s="37"/>
    </row>
    <row r="429" spans="6:6">
      <c r="F429" s="37"/>
    </row>
    <row r="430" spans="6:6">
      <c r="F430" s="37"/>
    </row>
    <row r="431" spans="6:6">
      <c r="F431" s="37"/>
    </row>
    <row r="432" spans="6:6">
      <c r="F432" s="37"/>
    </row>
    <row r="433" spans="6:6">
      <c r="F433" s="37"/>
    </row>
    <row r="434" spans="6:6">
      <c r="F434" s="37"/>
    </row>
    <row r="435" spans="6:6">
      <c r="F435" s="37"/>
    </row>
    <row r="436" spans="6:6">
      <c r="F436" s="37"/>
    </row>
    <row r="437" spans="6:6">
      <c r="F437" s="37"/>
    </row>
    <row r="438" spans="6:6">
      <c r="F438" s="37"/>
    </row>
    <row r="439" spans="6:6">
      <c r="F439" s="37"/>
    </row>
    <row r="440" spans="6:6">
      <c r="F440" s="37"/>
    </row>
    <row r="441" spans="6:6">
      <c r="F441" s="37"/>
    </row>
    <row r="442" spans="6:6">
      <c r="F442" s="37"/>
    </row>
    <row r="443" spans="6:6">
      <c r="F443" s="37"/>
    </row>
    <row r="444" spans="6:6">
      <c r="F444" s="37"/>
    </row>
    <row r="445" spans="6:6">
      <c r="F445" s="37"/>
    </row>
    <row r="446" spans="6:6">
      <c r="F446" s="37"/>
    </row>
    <row r="447" spans="6:6">
      <c r="F447" s="37"/>
    </row>
    <row r="448" spans="6:6">
      <c r="F448" s="37"/>
    </row>
    <row r="449" spans="6:6">
      <c r="F449" s="37"/>
    </row>
    <row r="450" spans="6:6">
      <c r="F450" s="37"/>
    </row>
    <row r="451" spans="6:6">
      <c r="F451" s="37"/>
    </row>
    <row r="452" spans="6:6">
      <c r="F452" s="37"/>
    </row>
    <row r="453" spans="6:6">
      <c r="F453" s="37"/>
    </row>
    <row r="454" spans="6:6">
      <c r="F454" s="37"/>
    </row>
    <row r="455" spans="6:6">
      <c r="F455" s="37"/>
    </row>
    <row r="456" spans="6:6">
      <c r="F456" s="37"/>
    </row>
    <row r="457" spans="6:6">
      <c r="F457" s="37"/>
    </row>
    <row r="458" spans="6:6">
      <c r="F458" s="37"/>
    </row>
    <row r="459" spans="6:6">
      <c r="F459" s="37"/>
    </row>
    <row r="460" spans="6:6">
      <c r="F460" s="37"/>
    </row>
    <row r="461" spans="6:6">
      <c r="F461" s="37"/>
    </row>
    <row r="462" spans="6:6">
      <c r="F462" s="37"/>
    </row>
    <row r="463" spans="6:6">
      <c r="F463" s="37"/>
    </row>
    <row r="464" spans="6:6">
      <c r="F464" s="37"/>
    </row>
    <row r="465" spans="6:6">
      <c r="F465" s="37"/>
    </row>
    <row r="466" spans="6:6">
      <c r="F466" s="37"/>
    </row>
    <row r="467" spans="6:6">
      <c r="F467" s="37"/>
    </row>
    <row r="468" spans="6:6">
      <c r="F468" s="37"/>
    </row>
    <row r="469" spans="6:6">
      <c r="F469" s="37"/>
    </row>
    <row r="470" spans="6:6">
      <c r="F470" s="37"/>
    </row>
    <row r="471" spans="6:6">
      <c r="F471" s="37"/>
    </row>
    <row r="472" spans="6:6">
      <c r="F472" s="37"/>
    </row>
    <row r="473" spans="6:6">
      <c r="F473" s="37"/>
    </row>
    <row r="474" spans="6:6">
      <c r="F474" s="37"/>
    </row>
    <row r="475" spans="6:6">
      <c r="F475" s="37"/>
    </row>
    <row r="476" spans="6:6">
      <c r="F476" s="37"/>
    </row>
    <row r="477" spans="6:6">
      <c r="F477" s="37"/>
    </row>
    <row r="478" spans="6:6">
      <c r="F478" s="37"/>
    </row>
    <row r="479" spans="6:6">
      <c r="F479" s="37"/>
    </row>
    <row r="480" spans="6:6">
      <c r="F480" s="37"/>
    </row>
    <row r="481" spans="6:6">
      <c r="F481" s="37"/>
    </row>
    <row r="482" spans="6:6">
      <c r="F482" s="37"/>
    </row>
    <row r="483" spans="6:6">
      <c r="F483" s="37"/>
    </row>
    <row r="484" spans="6:6">
      <c r="F484" s="37"/>
    </row>
    <row r="485" spans="6:6">
      <c r="F485" s="37"/>
    </row>
    <row r="486" spans="6:6">
      <c r="F486" s="37"/>
    </row>
    <row r="487" spans="6:6">
      <c r="F487" s="37"/>
    </row>
    <row r="488" spans="6:6">
      <c r="F488" s="37"/>
    </row>
    <row r="489" spans="6:6">
      <c r="F489" s="37"/>
    </row>
    <row r="490" spans="6:6">
      <c r="F490" s="37"/>
    </row>
    <row r="491" spans="6:6">
      <c r="F491" s="37"/>
    </row>
    <row r="492" spans="6:6">
      <c r="F492" s="37"/>
    </row>
    <row r="493" spans="6:6">
      <c r="F493" s="37"/>
    </row>
    <row r="494" spans="6:6">
      <c r="F494" s="37"/>
    </row>
    <row r="495" spans="6:6">
      <c r="F495" s="37"/>
    </row>
    <row r="496" spans="6:6">
      <c r="F496" s="37"/>
    </row>
    <row r="497" spans="6:6">
      <c r="F497" s="37"/>
    </row>
    <row r="498" spans="6:6">
      <c r="F498" s="37"/>
    </row>
    <row r="499" spans="6:6">
      <c r="F499" s="37"/>
    </row>
    <row r="500" spans="6:6">
      <c r="F500" s="37"/>
    </row>
    <row r="501" spans="6:6">
      <c r="F501" s="37"/>
    </row>
    <row r="502" spans="6:6">
      <c r="F502" s="37"/>
    </row>
    <row r="503" spans="6:6">
      <c r="F503" s="37"/>
    </row>
    <row r="504" spans="6:6">
      <c r="F504" s="37"/>
    </row>
    <row r="505" spans="6:6">
      <c r="F505" s="37"/>
    </row>
    <row r="506" spans="6:6">
      <c r="F506" s="37"/>
    </row>
    <row r="507" spans="6:6">
      <c r="F507" s="37"/>
    </row>
    <row r="508" spans="6:6">
      <c r="F508" s="37"/>
    </row>
    <row r="509" spans="6:6">
      <c r="F509" s="37"/>
    </row>
    <row r="510" spans="6:6">
      <c r="F510" s="37"/>
    </row>
    <row r="511" spans="6:6">
      <c r="F511" s="37"/>
    </row>
    <row r="512" spans="6:6">
      <c r="F512" s="37"/>
    </row>
    <row r="513" spans="6:6">
      <c r="F513" s="37"/>
    </row>
    <row r="514" spans="6:6">
      <c r="F514" s="37"/>
    </row>
    <row r="515" spans="6:6">
      <c r="F515" s="37"/>
    </row>
    <row r="516" spans="6:6">
      <c r="F516" s="37"/>
    </row>
    <row r="517" spans="6:6">
      <c r="F517" s="37"/>
    </row>
    <row r="518" spans="6:6">
      <c r="F518" s="37"/>
    </row>
    <row r="519" spans="6:6">
      <c r="F519" s="37"/>
    </row>
    <row r="520" spans="6:6">
      <c r="F520" s="37"/>
    </row>
    <row r="521" spans="6:6">
      <c r="F521" s="37"/>
    </row>
    <row r="522" spans="6:6">
      <c r="F522" s="37"/>
    </row>
    <row r="523" spans="6:6">
      <c r="F523" s="37"/>
    </row>
    <row r="524" spans="6:6">
      <c r="F524" s="37"/>
    </row>
    <row r="525" spans="6:6">
      <c r="F525" s="37"/>
    </row>
    <row r="526" spans="6:6">
      <c r="F526" s="37"/>
    </row>
    <row r="527" spans="6:6">
      <c r="F527" s="37"/>
    </row>
    <row r="528" spans="6:6">
      <c r="F528" s="37"/>
    </row>
    <row r="529" spans="6:6">
      <c r="F529" s="37"/>
    </row>
    <row r="530" spans="6:6">
      <c r="F530" s="37"/>
    </row>
    <row r="531" spans="6:6">
      <c r="F531" s="37"/>
    </row>
    <row r="532" spans="6:6">
      <c r="F532" s="37"/>
    </row>
    <row r="533" spans="6:6">
      <c r="F533" s="37"/>
    </row>
    <row r="534" spans="6:6">
      <c r="F534" s="37"/>
    </row>
    <row r="535" spans="6:6">
      <c r="F535" s="37"/>
    </row>
    <row r="536" spans="6:6">
      <c r="F536" s="37"/>
    </row>
    <row r="537" spans="6:6">
      <c r="F537" s="37"/>
    </row>
    <row r="538" spans="6:6">
      <c r="F538" s="37"/>
    </row>
    <row r="539" spans="6:6">
      <c r="F539" s="37"/>
    </row>
    <row r="540" spans="6:6">
      <c r="F540" s="37"/>
    </row>
    <row r="541" spans="6:6">
      <c r="F541" s="37"/>
    </row>
    <row r="542" spans="6:6">
      <c r="F542" s="37"/>
    </row>
    <row r="543" spans="6:6">
      <c r="F543" s="37"/>
    </row>
    <row r="544" spans="6:6">
      <c r="F544" s="37"/>
    </row>
    <row r="545" spans="6:6">
      <c r="F545" s="37"/>
    </row>
    <row r="546" spans="6:6">
      <c r="F546" s="37"/>
    </row>
    <row r="547" spans="6:6">
      <c r="F547" s="37"/>
    </row>
    <row r="548" spans="6:6">
      <c r="F548" s="37"/>
    </row>
    <row r="549" spans="6:6">
      <c r="F549" s="37"/>
    </row>
    <row r="550" spans="6:6">
      <c r="F550" s="37"/>
    </row>
    <row r="551" spans="6:6">
      <c r="F551" s="37"/>
    </row>
    <row r="552" spans="6:6">
      <c r="F552" s="37"/>
    </row>
    <row r="553" spans="6:6">
      <c r="F553" s="37"/>
    </row>
    <row r="554" spans="6:6">
      <c r="F554" s="37"/>
    </row>
    <row r="555" spans="6:6">
      <c r="F555" s="37"/>
    </row>
    <row r="556" spans="6:6">
      <c r="F556" s="37"/>
    </row>
    <row r="557" spans="6:6">
      <c r="F557" s="37"/>
    </row>
    <row r="558" spans="6:6">
      <c r="F558" s="37"/>
    </row>
    <row r="559" spans="6:6">
      <c r="F559" s="37"/>
    </row>
    <row r="560" spans="6:6">
      <c r="F560" s="37"/>
    </row>
    <row r="561" spans="6:6">
      <c r="F561" s="37"/>
    </row>
    <row r="562" spans="6:6">
      <c r="F562" s="37"/>
    </row>
    <row r="563" spans="6:6">
      <c r="F563" s="37"/>
    </row>
    <row r="564" spans="6:6">
      <c r="F564" s="37"/>
    </row>
    <row r="565" spans="6:6">
      <c r="F565" s="37"/>
    </row>
    <row r="566" spans="6:6">
      <c r="F566" s="37"/>
    </row>
    <row r="567" spans="6:6">
      <c r="F567" s="37"/>
    </row>
    <row r="568" spans="6:6">
      <c r="F568" s="37"/>
    </row>
    <row r="569" spans="6:6">
      <c r="F569" s="37"/>
    </row>
    <row r="570" spans="6:6">
      <c r="F570" s="37"/>
    </row>
    <row r="571" spans="6:6">
      <c r="F571" s="37"/>
    </row>
    <row r="572" spans="6:6">
      <c r="F572" s="37"/>
    </row>
    <row r="573" spans="6:6">
      <c r="F573" s="37"/>
    </row>
    <row r="574" spans="6:6">
      <c r="F574" s="37"/>
    </row>
    <row r="575" spans="6:6">
      <c r="F575" s="37"/>
    </row>
    <row r="576" spans="6:6">
      <c r="F576" s="37"/>
    </row>
    <row r="577" spans="6:6">
      <c r="F577" s="37"/>
    </row>
    <row r="578" spans="6:6">
      <c r="F578" s="37"/>
    </row>
    <row r="579" spans="6:6">
      <c r="F579" s="37"/>
    </row>
    <row r="580" spans="6:6">
      <c r="F580" s="37"/>
    </row>
    <row r="581" spans="6:6">
      <c r="F581" s="37"/>
    </row>
    <row r="582" spans="6:6">
      <c r="F582" s="37"/>
    </row>
    <row r="583" spans="6:6">
      <c r="F583" s="37"/>
    </row>
    <row r="584" spans="6:6">
      <c r="F584" s="37"/>
    </row>
    <row r="585" spans="6:6">
      <c r="F585" s="37"/>
    </row>
    <row r="586" spans="6:6">
      <c r="F586" s="37"/>
    </row>
    <row r="587" spans="6:6">
      <c r="F587" s="37"/>
    </row>
    <row r="588" spans="6:6">
      <c r="F588" s="37"/>
    </row>
    <row r="589" spans="6:6">
      <c r="F589" s="37"/>
    </row>
    <row r="590" spans="6:6">
      <c r="F590" s="37"/>
    </row>
    <row r="591" spans="6:6">
      <c r="F591" s="37"/>
    </row>
    <row r="592" spans="6:6">
      <c r="F592" s="37"/>
    </row>
    <row r="593" spans="6:6">
      <c r="F593" s="37"/>
    </row>
    <row r="594" spans="6:6">
      <c r="F594" s="37"/>
    </row>
    <row r="595" spans="6:6">
      <c r="F595" s="37"/>
    </row>
    <row r="596" spans="6:6">
      <c r="F596" s="37"/>
    </row>
    <row r="597" spans="6:6">
      <c r="F597" s="37"/>
    </row>
    <row r="598" spans="6:6">
      <c r="F598" s="37"/>
    </row>
    <row r="599" spans="6:6">
      <c r="F599" s="37"/>
    </row>
    <row r="600" spans="6:6">
      <c r="F600" s="37"/>
    </row>
    <row r="601" spans="6:6">
      <c r="F601" s="37"/>
    </row>
    <row r="602" spans="6:6">
      <c r="F602" s="37"/>
    </row>
    <row r="603" spans="6:6">
      <c r="F603" s="37"/>
    </row>
    <row r="604" spans="6:6">
      <c r="F604" s="37"/>
    </row>
    <row r="605" spans="6:6">
      <c r="F605" s="37"/>
    </row>
    <row r="606" spans="6:6">
      <c r="F606" s="37"/>
    </row>
    <row r="607" spans="6:6">
      <c r="F607" s="37"/>
    </row>
    <row r="608" spans="6:6">
      <c r="F608" s="37"/>
    </row>
    <row r="609" spans="6:6">
      <c r="F609" s="37"/>
    </row>
    <row r="610" spans="6:6">
      <c r="F610" s="37"/>
    </row>
    <row r="611" spans="6:6">
      <c r="F611" s="37"/>
    </row>
    <row r="612" spans="6:6">
      <c r="F612" s="37"/>
    </row>
    <row r="613" spans="6:6">
      <c r="F613" s="37"/>
    </row>
    <row r="614" spans="6:6">
      <c r="F614" s="37"/>
    </row>
    <row r="615" spans="6:6">
      <c r="F615" s="37"/>
    </row>
    <row r="616" spans="6:6">
      <c r="F616" s="37"/>
    </row>
    <row r="617" spans="6:6">
      <c r="F617" s="37"/>
    </row>
    <row r="618" spans="6:6">
      <c r="F618" s="37"/>
    </row>
    <row r="619" spans="6:6">
      <c r="F619" s="37"/>
    </row>
    <row r="620" spans="6:6">
      <c r="F620" s="37"/>
    </row>
    <row r="621" spans="6:6">
      <c r="F621" s="37"/>
    </row>
    <row r="622" spans="6:6">
      <c r="F622" s="37"/>
    </row>
    <row r="623" spans="6:6">
      <c r="F623" s="37"/>
    </row>
    <row r="624" spans="6:6">
      <c r="F624" s="37"/>
    </row>
    <row r="625" spans="6:6">
      <c r="F625" s="37"/>
    </row>
    <row r="626" spans="6:6">
      <c r="F626" s="37"/>
    </row>
    <row r="627" spans="6:6">
      <c r="F627" s="37"/>
    </row>
    <row r="628" spans="6:6">
      <c r="F628" s="37"/>
    </row>
    <row r="629" spans="6:6">
      <c r="F629" s="37"/>
    </row>
    <row r="630" spans="6:6">
      <c r="F630" s="37"/>
    </row>
    <row r="631" spans="6:6">
      <c r="F631" s="37"/>
    </row>
    <row r="632" spans="6:6">
      <c r="F632" s="37"/>
    </row>
    <row r="633" spans="6:6">
      <c r="F633" s="37"/>
    </row>
    <row r="634" spans="6:6">
      <c r="F634" s="37"/>
    </row>
    <row r="635" spans="6:6">
      <c r="F635" s="37"/>
    </row>
    <row r="636" spans="6:6">
      <c r="F636" s="37"/>
    </row>
    <row r="637" spans="6:6">
      <c r="F637" s="37"/>
    </row>
    <row r="638" spans="6:6">
      <c r="F638" s="37"/>
    </row>
    <row r="639" spans="6:6">
      <c r="F639" s="37"/>
    </row>
    <row r="640" spans="6:6">
      <c r="F640" s="37"/>
    </row>
    <row r="641" spans="6:6">
      <c r="F641" s="37"/>
    </row>
    <row r="642" spans="6:6">
      <c r="F642" s="37"/>
    </row>
    <row r="643" spans="6:6">
      <c r="F643" s="37"/>
    </row>
    <row r="644" spans="6:6">
      <c r="F644" s="37"/>
    </row>
    <row r="645" spans="6:6">
      <c r="F645" s="37"/>
    </row>
    <row r="646" spans="6:6">
      <c r="F646" s="37"/>
    </row>
    <row r="647" spans="6:6">
      <c r="F647" s="37"/>
    </row>
    <row r="648" spans="6:6">
      <c r="F648" s="37"/>
    </row>
    <row r="649" spans="6:6">
      <c r="F649" s="37"/>
    </row>
    <row r="650" spans="6:6">
      <c r="F650" s="37"/>
    </row>
    <row r="651" spans="6:6">
      <c r="F651" s="37"/>
    </row>
    <row r="652" spans="6:6">
      <c r="F652" s="37"/>
    </row>
    <row r="653" spans="6:6">
      <c r="F653" s="37"/>
    </row>
    <row r="654" spans="6:6">
      <c r="F654" s="37"/>
    </row>
    <row r="655" spans="6:6">
      <c r="F655" s="37"/>
    </row>
    <row r="656" spans="6:6">
      <c r="F656" s="37"/>
    </row>
    <row r="657" spans="6:6">
      <c r="F657" s="37"/>
    </row>
    <row r="658" spans="6:6">
      <c r="F658" s="37"/>
    </row>
    <row r="659" spans="6:6">
      <c r="F659" s="37"/>
    </row>
    <row r="660" spans="6:6">
      <c r="F660" s="37"/>
    </row>
    <row r="661" spans="6:6">
      <c r="F661" s="37"/>
    </row>
    <row r="662" spans="6:6">
      <c r="F662" s="37"/>
    </row>
    <row r="663" spans="6:6">
      <c r="F663" s="37"/>
    </row>
    <row r="664" spans="6:6">
      <c r="F664" s="37"/>
    </row>
    <row r="665" spans="6:6">
      <c r="F665" s="37"/>
    </row>
    <row r="666" spans="6:6">
      <c r="F666" s="37"/>
    </row>
    <row r="667" spans="6:6">
      <c r="F667" s="37"/>
    </row>
    <row r="668" spans="6:6">
      <c r="F668" s="37"/>
    </row>
    <row r="669" spans="6:6">
      <c r="F669" s="37"/>
    </row>
    <row r="670" spans="6:6">
      <c r="F670" s="37"/>
    </row>
    <row r="671" spans="6:6">
      <c r="F671" s="37"/>
    </row>
    <row r="672" spans="6:6">
      <c r="F672" s="37"/>
    </row>
    <row r="673" spans="6:6">
      <c r="F673" s="37"/>
    </row>
    <row r="674" spans="6:6">
      <c r="F674" s="37"/>
    </row>
    <row r="675" spans="6:6">
      <c r="F675" s="37"/>
    </row>
    <row r="676" spans="6:6">
      <c r="F676" s="37"/>
    </row>
    <row r="677" spans="6:6">
      <c r="F677" s="37"/>
    </row>
    <row r="678" spans="6:6">
      <c r="F678" s="37"/>
    </row>
    <row r="679" spans="6:6">
      <c r="F679" s="37"/>
    </row>
    <row r="680" spans="6:6">
      <c r="F680" s="37"/>
    </row>
    <row r="681" spans="6:6">
      <c r="F681" s="37"/>
    </row>
    <row r="682" spans="6:6">
      <c r="F682" s="37"/>
    </row>
    <row r="683" spans="6:6">
      <c r="F683" s="37"/>
    </row>
    <row r="684" spans="6:6">
      <c r="F684" s="37"/>
    </row>
    <row r="685" spans="6:6">
      <c r="F685" s="37"/>
    </row>
    <row r="686" spans="6:6">
      <c r="F686" s="37"/>
    </row>
    <row r="687" spans="6:6">
      <c r="F687" s="37"/>
    </row>
    <row r="688" spans="6:6">
      <c r="F688" s="37"/>
    </row>
    <row r="689" spans="6:6">
      <c r="F689" s="37"/>
    </row>
    <row r="690" spans="6:6">
      <c r="F690" s="37"/>
    </row>
    <row r="691" spans="6:6">
      <c r="F691" s="37"/>
    </row>
    <row r="692" spans="6:6">
      <c r="F692" s="37"/>
    </row>
    <row r="693" spans="6:6">
      <c r="F693" s="37"/>
    </row>
    <row r="694" spans="6:6">
      <c r="F694" s="37"/>
    </row>
    <row r="695" spans="6:6">
      <c r="F695" s="37"/>
    </row>
    <row r="696" spans="6:6">
      <c r="F696" s="37"/>
    </row>
    <row r="697" spans="6:6">
      <c r="F697" s="37"/>
    </row>
    <row r="698" spans="6:6">
      <c r="F698" s="37"/>
    </row>
    <row r="699" spans="6:6">
      <c r="F699" s="37"/>
    </row>
    <row r="700" spans="6:6">
      <c r="F700" s="37"/>
    </row>
    <row r="701" spans="6:6">
      <c r="F701" s="37"/>
    </row>
    <row r="702" spans="6:6">
      <c r="F702" s="37"/>
    </row>
    <row r="703" spans="6:6">
      <c r="F703" s="37"/>
    </row>
    <row r="704" spans="6:6">
      <c r="F704" s="37"/>
    </row>
  </sheetData>
  <mergeCells count="11">
    <mergeCell ref="A97:A98"/>
    <mergeCell ref="B98:B101"/>
    <mergeCell ref="C98:C101"/>
    <mergeCell ref="B3:B6"/>
    <mergeCell ref="C3:C6"/>
    <mergeCell ref="B1:F1"/>
    <mergeCell ref="D3:F3"/>
    <mergeCell ref="D6:F6"/>
    <mergeCell ref="D98:F98"/>
    <mergeCell ref="D101:F101"/>
    <mergeCell ref="B96:D96"/>
  </mergeCells>
  <printOptions horizontalCentered="1"/>
  <pageMargins left="0.74803149606299213" right="0.74803149606299213" top="0.98425196850393704" bottom="0.55118110236220474" header="0.6692913385826772" footer="0.74803149606299213"/>
  <pageSetup paperSize="9" scale="84" firstPageNumber="64" orientation="landscape" useFirstPageNumber="1" r:id="rId1"/>
  <headerFooter>
    <oddHeader>&amp;C&amp;"Arial,Normalny"&amp;10 14/&amp;P</oddHeader>
  </headerFooter>
  <rowBreaks count="3" manualBreakCount="3">
    <brk id="37" max="5" man="1"/>
    <brk id="65" max="5" man="1"/>
    <brk id="91" max="5" man="1"/>
  </rowBreaks>
  <colBreaks count="1" manualBreakCount="1">
    <brk id="6" max="1048575" man="1"/>
  </colBreaks>
  <ignoredErrors>
    <ignoredError sqref="B12:B13 B44:B46 B49:B54 B72:B74 B86:B87 B39:B41 B29" twoDigitTextYear="1"/>
    <ignoredError sqref="D48:F48 D60:F60 D65:F65 D77:F77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26B27FBCD59D842B6B24518E14D726C" ma:contentTypeVersion="" ma:contentTypeDescription="Utwórz nowy dokument." ma:contentTypeScope="" ma:versionID="84cbcfe2d183d89d16b834e5a0787cf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ec4c7b05c76d60ee97006aba598cf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6C072F4-02CB-417B-96AA-C222F0048D0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64D4F46-552A-462B-A045-716F1AC000D4}">
  <ds:schemaRefs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61AA766-A192-4927-8893-3ABA29DB9B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zal 14 Cent Dor Rol w Brwinowie</vt:lpstr>
      <vt:lpstr>'zal 14 Cent Dor Rol w Brwinowie'!Obszar_wydruku</vt:lpstr>
      <vt:lpstr>'zal 14 Cent Dor Rol w Brwinowie'!Tytuły_wydruku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2021-05-12T08:58:01Z</cp:lastPrinted>
  <dcterms:created xsi:type="dcterms:W3CDTF">2019-08-06T07:29:28Z</dcterms:created>
  <dcterms:modified xsi:type="dcterms:W3CDTF">2021-05-19T07:45:38Z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0x010100326B27FBCD59D842B6B24518E14D726C</vt:lpwstr>
  </property>
</Properties>
</file>